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3" activeTab="17"/>
  </bookViews>
  <sheets>
    <sheet name="一般公共预算收入表" sheetId="12" r:id="rId1"/>
    <sheet name="一般公共预算支出表" sheetId="30" r:id="rId2"/>
    <sheet name="一般公共预算本级支出表 " sheetId="31" r:id="rId3"/>
    <sheet name="一般公共预算本级基本支出表" sheetId="32" r:id="rId4"/>
    <sheet name="一般公共预算税收返还和转移支付表" sheetId="33" r:id="rId5"/>
    <sheet name="政府一般债务限额和余额情况表" sheetId="17" r:id="rId6"/>
    <sheet name="政府性基金收入表" sheetId="18" r:id="rId7"/>
    <sheet name="政府性基金支出表" sheetId="34" r:id="rId8"/>
    <sheet name="本级政府性基金支出表" sheetId="21" r:id="rId9"/>
    <sheet name="政府性基金转移支付表" sheetId="35" r:id="rId10"/>
    <sheet name="政府专项债务限额和余额情况表" sheetId="22" r:id="rId11"/>
    <sheet name="国有资本经营预算收入表" sheetId="23" r:id="rId12"/>
    <sheet name="国有资本经营预算支出表" sheetId="24" r:id="rId13"/>
    <sheet name="本级国有资本经营预算支出表" sheetId="25" r:id="rId14"/>
    <sheet name="国有资本经营预算转移支付表" sheetId="26" r:id="rId15"/>
    <sheet name="社会保险基金收入表" sheetId="27" r:id="rId16"/>
    <sheet name="社会保险基金支出表" sheetId="28" r:id="rId17"/>
    <sheet name="“三公”经费支出表" sheetId="29" r:id="rId18"/>
  </sheets>
  <externalReferences>
    <externalReference r:id="rId19"/>
  </externalReferences>
  <definedNames>
    <definedName name="_xlnm._FilterDatabase" localSheetId="1" hidden="1">一般公共预算支出表!$A$3:$C$328</definedName>
    <definedName name="_xlnm._FilterDatabase" localSheetId="2" hidden="1">'一般公共预算本级支出表 '!$A$3:$C$328</definedName>
    <definedName name="_xlnm._FilterDatabase" localSheetId="3" hidden="1">一般公共预算本级基本支出表!$A$6:$C$25</definedName>
    <definedName name="_xlnm._FilterDatabase" hidden="1">#REF!</definedName>
    <definedName name="_xlnm.Print_Area">#REF!</definedName>
    <definedName name="_xlnm.Print_Titles">#REF!</definedName>
    <definedName name="区级公共财政收入执行情况表">#REF!</definedName>
    <definedName name="_xlnm._FilterDatabase" localSheetId="0" hidden="1">一般公共预算收入表!$A$3:$C$3</definedName>
  </definedNames>
  <calcPr calcId="144525" iterate="1" iterateCount="100" iterateDelta="0.001"/>
</workbook>
</file>

<file path=xl/sharedStrings.xml><?xml version="1.0" encoding="utf-8"?>
<sst xmlns="http://schemas.openxmlformats.org/spreadsheetml/2006/main" count="1578" uniqueCount="778">
  <si>
    <r>
      <t>2022年度老城区一般公共预算收入表</t>
    </r>
    <r>
      <rPr>
        <b/>
        <sz val="18"/>
        <rFont val="Arial"/>
        <charset val="134"/>
      </rPr>
      <t xml:space="preserve">		</t>
    </r>
  </si>
  <si>
    <t>单位:万元</t>
  </si>
  <si>
    <t>科目编码</t>
  </si>
  <si>
    <t>科目名称</t>
  </si>
  <si>
    <t>决算数</t>
  </si>
  <si>
    <t>一般公共预算收入</t>
  </si>
  <si>
    <t>税收收入</t>
  </si>
  <si>
    <t xml:space="preserve">  增值税</t>
  </si>
  <si>
    <t xml:space="preserve">  企业所得税</t>
  </si>
  <si>
    <t xml:space="preserve">  个人所得税(款)</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</si>
  <si>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</si>
  <si>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</si>
  <si>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</si>
  <si>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</si>
  <si>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</si>
  <si>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</si>
  <si>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</si>
  <si>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其他税收收入(款)</t>
  </si>
  <si>
    <t>非税收入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</si>
  <si>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</si>
  <si>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</si>
  <si>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</si>
  <si>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</si>
  <si>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</si>
  <si>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其他收入(款)</t>
  </si>
  <si>
    <t>2022年度老城区一般公共预算支出表（同本级）</t>
  </si>
  <si>
    <t>单位：万元</t>
  </si>
  <si>
    <t>一般公共预算支出</t>
  </si>
  <si>
    <t>一般公共服务支出</t>
  </si>
  <si>
    <t xml:space="preserve">  人大事务</t>
  </si>
  <si>
    <t xml:space="preserve">    行政运行</t>
  </si>
  <si>
    <t xml:space="preserve">    一般行政管理事务</t>
  </si>
  <si>
    <t xml:space="preserve">    人大会议</t>
  </si>
  <si>
    <t xml:space="preserve">    代表工作</t>
  </si>
  <si>
    <t xml:space="preserve">    其他人大事务支出</t>
  </si>
  <si>
    <t xml:space="preserve">  政协事务</t>
  </si>
  <si>
    <t xml:space="preserve">    政协会议</t>
  </si>
  <si>
    <t xml:space="preserve">    委员视察</t>
  </si>
  <si>
    <t xml:space="preserve">    其他政协事务支出</t>
  </si>
  <si>
    <t xml:space="preserve">  政府办公厅(室)及相关机构事务</t>
  </si>
  <si>
    <t xml:space="preserve">    机关服务</t>
  </si>
  <si>
    <t xml:space="preserve">    信访事务</t>
  </si>
  <si>
    <t xml:space="preserve">    事业运行</t>
  </si>
  <si>
    <t xml:space="preserve">  发展与改革事务</t>
  </si>
  <si>
    <t xml:space="preserve">    战略规划与实施</t>
  </si>
  <si>
    <t xml:space="preserve">  统计信息事务</t>
  </si>
  <si>
    <t xml:space="preserve">    信息事务</t>
  </si>
  <si>
    <t xml:space="preserve">    专项普查活动</t>
  </si>
  <si>
    <t xml:space="preserve">    统计抽样调查</t>
  </si>
  <si>
    <t xml:space="preserve">  财政事务</t>
  </si>
  <si>
    <t xml:space="preserve">    财政国库业务</t>
  </si>
  <si>
    <t xml:space="preserve">    信息化建设</t>
  </si>
  <si>
    <t xml:space="preserve">    财政委托业务支出</t>
  </si>
  <si>
    <t xml:space="preserve">    其他财政事务支出</t>
  </si>
  <si>
    <t xml:space="preserve">  审计事务</t>
  </si>
  <si>
    <t xml:space="preserve">    审计业务</t>
  </si>
  <si>
    <t xml:space="preserve">  纪检监察事务</t>
  </si>
  <si>
    <t xml:space="preserve">    巡视工作</t>
  </si>
  <si>
    <t xml:space="preserve">  商贸事务</t>
  </si>
  <si>
    <t xml:space="preserve">    招商引资</t>
  </si>
  <si>
    <t xml:space="preserve">    其他商贸事务支出</t>
  </si>
  <si>
    <t xml:space="preserve">  民主党派及工商联事务</t>
  </si>
  <si>
    <t xml:space="preserve">  群众团体事务</t>
  </si>
  <si>
    <t xml:space="preserve">  党委办公厅(室)及相关机构事务</t>
  </si>
  <si>
    <t xml:space="preserve">    专项业务</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</si>
  <si>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</si>
  <si>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</si>
  <si>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</si>
  <si>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</si>
  <si>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</si>
  <si>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</si>
  <si>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</si>
  <si>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网信事务</t>
  </si>
  <si>
    <t xml:space="preserve">    信息安全事务</t>
  </si>
  <si>
    <t xml:space="preserve">  市场监督管理事务</t>
  </si>
  <si>
    <t xml:space="preserve">    市场秩序执法</t>
  </si>
  <si>
    <t xml:space="preserve">    食品安全监管</t>
  </si>
  <si>
    <t>国防支出</t>
  </si>
  <si>
    <t xml:space="preserve">  国防动员</t>
  </si>
  <si>
    <t xml:space="preserve">    兵役征集</t>
  </si>
  <si>
    <t>公共安全支出</t>
  </si>
  <si>
    <t xml:space="preserve">  司法</t>
  </si>
  <si>
    <t xml:space="preserve">    基层司法业务</t>
  </si>
  <si>
    <t xml:space="preserve">    公共法律服务</t>
  </si>
  <si>
    <t xml:space="preserve">    法治建设</t>
  </si>
  <si>
    <t xml:space="preserve">    其他司法支出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</si>
  <si>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</si>
  <si>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</si>
  <si>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</si>
  <si>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</si>
  <si>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</si>
  <si>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</si>
  <si>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</si>
  <si>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其他普通教育支出</t>
  </si>
  <si>
    <t xml:space="preserve">  特殊教育</t>
  </si>
  <si>
    <t xml:space="preserve">    特殊学校教育</t>
  </si>
  <si>
    <t xml:space="preserve">  进修及培训</t>
  </si>
  <si>
    <t xml:space="preserve">    培训支出</t>
  </si>
  <si>
    <t xml:space="preserve">  教育费附加安排的支出</t>
  </si>
  <si>
    <t xml:space="preserve">    其他教育费附加安排的支出</t>
  </si>
  <si>
    <t xml:space="preserve">  其他教育支出(款)</t>
  </si>
  <si>
    <t xml:space="preserve">    其他教育支出(项)</t>
  </si>
  <si>
    <t>科学技术支出</t>
  </si>
  <si>
    <t xml:space="preserve">  科学技术管理事务</t>
  </si>
  <si>
    <t xml:space="preserve">  应用研究</t>
  </si>
  <si>
    <t xml:space="preserve">    其他应用研究支出</t>
  </si>
  <si>
    <t xml:space="preserve">  技术研究与开发</t>
  </si>
  <si>
    <t xml:space="preserve">    机构运行</t>
  </si>
  <si>
    <t xml:space="preserve">    其他技术研究与开发支出</t>
  </si>
  <si>
    <t xml:space="preserve">  科技条件与服务</t>
  </si>
  <si>
    <t xml:space="preserve">  科学技术普及</t>
  </si>
  <si>
    <t xml:space="preserve">    科普活动</t>
  </si>
  <si>
    <t xml:space="preserve">  其他科学技术支出(款)</t>
  </si>
  <si>
    <t xml:space="preserve">    其他科学技术支出(项)</t>
  </si>
  <si>
    <t>文化旅游体育与传媒支出</t>
  </si>
  <si>
    <t xml:space="preserve">  文化和旅游</t>
  </si>
  <si>
    <t xml:space="preserve">    图书馆</t>
  </si>
  <si>
    <t xml:space="preserve">    文化活动</t>
  </si>
  <si>
    <t xml:space="preserve">    文化创作与保护</t>
  </si>
  <si>
    <t xml:space="preserve">    其他文化和旅游支出</t>
  </si>
  <si>
    <t xml:space="preserve">  文物</t>
  </si>
  <si>
    <t xml:space="preserve">    文物保护</t>
  </si>
  <si>
    <t xml:space="preserve">    其他文物支出</t>
  </si>
  <si>
    <t xml:space="preserve">  新闻出版电影</t>
  </si>
  <si>
    <t xml:space="preserve">    出版发行</t>
  </si>
  <si>
    <t xml:space="preserve">  其他文化旅游体育与传媒支出(款)</t>
  </si>
  <si>
    <t xml:space="preserve">    宣传文化发展专项支出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</si>
  <si>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</si>
  <si>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</si>
  <si>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</si>
  <si>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</si>
  <si>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</si>
  <si>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</si>
  <si>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民政管理事务</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</si>
  <si>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</si>
  <si>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</si>
  <si>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</si>
  <si>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</si>
  <si>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</si>
  <si>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</si>
  <si>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对机关事业单位基本养老保险基金的补助</t>
  </si>
  <si>
    <t xml:space="preserve">    对机关事业单位职业年金的补助</t>
  </si>
  <si>
    <t xml:space="preserve">  就业补助</t>
  </si>
  <si>
    <t xml:space="preserve">    就业创业服务补贴</t>
  </si>
  <si>
    <t xml:space="preserve">    社会保险补贴</t>
  </si>
  <si>
    <t xml:space="preserve">    公益性岗位补贴</t>
  </si>
  <si>
    <t xml:space="preserve">    就业见习补贴</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</si>
  <si>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</si>
  <si>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</si>
  <si>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</si>
  <si>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</si>
  <si>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</si>
  <si>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</si>
  <si>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</si>
  <si>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</si>
  <si>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</si>
  <si>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</si>
  <si>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</si>
  <si>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</si>
  <si>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</si>
  <si>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其他退役安置支出</t>
  </si>
  <si>
    <t xml:space="preserve">  社会福利</t>
  </si>
  <si>
    <t xml:space="preserve">    儿童福利</t>
  </si>
  <si>
    <t xml:space="preserve">    老年福利</t>
  </si>
  <si>
    <t xml:space="preserve">    养老服务</t>
  </si>
  <si>
    <t xml:space="preserve">  残疾人事业</t>
  </si>
  <si>
    <t xml:space="preserve">    残疾人康复</t>
  </si>
  <si>
    <t xml:space="preserve">    残疾人就业</t>
  </si>
  <si>
    <t xml:space="preserve">    残疾人生活和护理补贴</t>
  </si>
  <si>
    <t xml:space="preserve">    其他残疾人事业支出</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</si>
  <si>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</si>
  <si>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</si>
  <si>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</si>
  <si>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</si>
  <si>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</si>
  <si>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</si>
  <si>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</si>
  <si>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</si>
  <si>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</si>
  <si>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</si>
  <si>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</si>
  <si>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</si>
  <si>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</si>
  <si>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</si>
  <si>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</si>
  <si>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</si>
  <si>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财政代缴社会保险费支出</t>
  </si>
  <si>
    <t xml:space="preserve">    财政代缴城乡居民基本养老保险费支出</t>
  </si>
  <si>
    <t xml:space="preserve">  其他社会保障和就业支出(款)</t>
  </si>
  <si>
    <t xml:space="preserve">    其他社会保障和就业支出(项)</t>
  </si>
  <si>
    <t>卫生健康支出</t>
  </si>
  <si>
    <t xml:space="preserve">  卫生健康管理事务</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</si>
  <si>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</si>
  <si>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</si>
  <si>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</si>
  <si>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</si>
  <si>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</si>
  <si>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</si>
  <si>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</si>
  <si>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</si>
  <si>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</si>
  <si>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</si>
  <si>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</si>
  <si>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</si>
  <si>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</si>
  <si>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</si>
  <si>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</si>
  <si>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</si>
  <si>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行政事业单位医疗</t>
  </si>
  <si>
    <t xml:space="preserve">    行政单位医疗</t>
  </si>
  <si>
    <t xml:space="preserve">    事业单位医疗</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</si>
  <si>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</si>
  <si>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</si>
  <si>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</si>
  <si>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</si>
  <si>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</si>
  <si>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</si>
  <si>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其他优抚对象医疗支出</t>
  </si>
  <si>
    <t xml:space="preserve">  医疗保障管理事务</t>
  </si>
  <si>
    <t xml:space="preserve">    其他医疗保障管理事务支出</t>
  </si>
  <si>
    <t>节能环保支出</t>
  </si>
  <si>
    <t xml:space="preserve">  污染防治</t>
  </si>
  <si>
    <t xml:space="preserve">    大气</t>
  </si>
  <si>
    <t xml:space="preserve">    其他污染防治支出</t>
  </si>
  <si>
    <t xml:space="preserve">  能源节约利用(款)</t>
  </si>
  <si>
    <t xml:space="preserve">    能源节约利用(项)</t>
  </si>
  <si>
    <t>城乡社区支出</t>
  </si>
  <si>
    <t xml:space="preserve">  城乡社区管理事务</t>
  </si>
  <si>
    <t xml:space="preserve">    城管执法</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</si>
  <si>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</si>
  <si>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</si>
  <si>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</si>
  <si>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</si>
  <si>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</si>
  <si>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</si>
  <si>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</si>
  <si>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</si>
  <si>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</si>
  <si>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</si>
  <si>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农林水支出</t>
  </si>
  <si>
    <t xml:space="preserve">  农业农村</t>
  </si>
  <si>
    <t xml:space="preserve">    病虫害控制</t>
  </si>
  <si>
    <t xml:space="preserve">    防灾救灾</t>
  </si>
  <si>
    <t xml:space="preserve">    农业生产发展</t>
  </si>
  <si>
    <t xml:space="preserve">    农田建设</t>
  </si>
  <si>
    <t xml:space="preserve">    其他农业农村支出</t>
  </si>
  <si>
    <t xml:space="preserve">  林业和草原</t>
  </si>
  <si>
    <t xml:space="preserve">    森林资源培育</t>
  </si>
  <si>
    <t xml:space="preserve">    森林生态效益补偿</t>
  </si>
  <si>
    <t xml:space="preserve">    其他林业和草原支出</t>
  </si>
  <si>
    <t xml:space="preserve">  水利</t>
  </si>
  <si>
    <t xml:space="preserve">    其他水利支出</t>
  </si>
  <si>
    <t xml:space="preserve">  农村综合改革</t>
  </si>
  <si>
    <t xml:space="preserve">    对村民委员会和村党支部的补助</t>
  </si>
  <si>
    <t>交通运输支出</t>
  </si>
  <si>
    <t xml:space="preserve">  公路水路运输</t>
  </si>
  <si>
    <t xml:space="preserve">    公路养护</t>
  </si>
  <si>
    <t>资源勘探工业信息等支出</t>
  </si>
  <si>
    <t xml:space="preserve">  工业和信息产业监管</t>
  </si>
  <si>
    <t xml:space="preserve">    其他工业和信息产业监管支出</t>
  </si>
  <si>
    <t xml:space="preserve">  支持中小企业发展和管理支出</t>
  </si>
  <si>
    <t xml:space="preserve">    中小企业发展专项</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</si>
  <si>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</si>
  <si>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</si>
  <si>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</si>
  <si>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</si>
  <si>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</si>
  <si>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</si>
  <si>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</si>
  <si>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住房保障支出</t>
  </si>
  <si>
    <t xml:space="preserve">  保障性安居工程支出</t>
  </si>
  <si>
    <t xml:space="preserve">    农村危房改造</t>
  </si>
  <si>
    <t xml:space="preserve">    保障性住房租金补贴</t>
  </si>
  <si>
    <t xml:space="preserve">    老旧小区改造</t>
  </si>
  <si>
    <t xml:space="preserve">  住房改革支出</t>
  </si>
  <si>
    <t xml:space="preserve">    住房公积金</t>
  </si>
  <si>
    <t xml:space="preserve">  城乡社区住宅</t>
  </si>
  <si>
    <t xml:space="preserve">    其他城乡社区住宅支出</t>
  </si>
  <si>
    <t>灾害防治及应急管理支出</t>
  </si>
  <si>
    <t xml:space="preserve">  应急管理事务</t>
  </si>
  <si>
    <t xml:space="preserve">    灾害风险防治</t>
  </si>
  <si>
    <t xml:space="preserve">    安全监管</t>
  </si>
  <si>
    <t xml:space="preserve">  消防救援事务</t>
  </si>
  <si>
    <t xml:space="preserve">    其他消防救援事务支出</t>
  </si>
  <si>
    <t xml:space="preserve">  地震事务</t>
  </si>
  <si>
    <t xml:space="preserve">    地震灾害预防</t>
  </si>
  <si>
    <t xml:space="preserve">  自然灾害救灾及恢复重建支出</t>
  </si>
  <si>
    <t xml:space="preserve">    自然灾害救灾补助</t>
  </si>
  <si>
    <t>其他支出(类)</t>
  </si>
  <si>
    <t xml:space="preserve">  其他支出(款)</t>
  </si>
  <si>
    <t xml:space="preserve">    其他支出(项)</t>
  </si>
  <si>
    <t>债务付息支出</t>
  </si>
  <si>
    <t xml:space="preserve">  地方政府一般债务付息支出</t>
  </si>
  <si>
    <t xml:space="preserve">    地方政府一般债券付息支出</t>
  </si>
  <si>
    <t>债务发行费用支出</t>
  </si>
  <si>
    <t xml:space="preserve">  地方政府一般债务发行费用支出</t>
  </si>
  <si>
    <t>2022年度老城区一般公共预算本级支出表</t>
  </si>
  <si>
    <t>2022年老城区一般公共预算(基本)支出决算表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</si>
  <si>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</si>
  <si>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</si>
  <si>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</si>
  <si>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</si>
  <si>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</si>
  <si>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</si>
  <si>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</si>
  <si>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</si>
  <si>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</si>
  <si>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</si>
  <si>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委托业务费</t>
  </si>
  <si>
    <t xml:space="preserve">  公务用车运行维护费</t>
  </si>
  <si>
    <t xml:space="preserve">  维修(护)费</t>
  </si>
  <si>
    <t xml:space="preserve">  其他商品和服务支出</t>
  </si>
  <si>
    <t>对事业单位经常性补助</t>
  </si>
  <si>
    <t xml:space="preserve">  工资福利支出</t>
  </si>
  <si>
    <t xml:space="preserve">  商品和服务支出</t>
  </si>
  <si>
    <t>对个人和家庭的补助</t>
  </si>
  <si>
    <t xml:space="preserve">  社会福利和救助</t>
  </si>
  <si>
    <t xml:space="preserve">  离退休费</t>
  </si>
  <si>
    <t>2022年度老城区一般公共预算税收返还和转移支付表</t>
  </si>
  <si>
    <t>项目</t>
  </si>
  <si>
    <t>决 算 数</t>
  </si>
  <si>
    <t>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</si>
  <si>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</si>
  <si>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</si>
  <si>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</si>
  <si>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</si>
  <si>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</si>
  <si>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</si>
  <si>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</si>
  <si>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</si>
  <si>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</si>
  <si>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</si>
  <si>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</si>
  <si>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</si>
  <si>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</si>
  <si>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</si>
  <si>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</si>
  <si>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</si>
  <si>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</si>
  <si>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</si>
  <si>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</si>
  <si>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</si>
  <si>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</si>
  <si>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</si>
  <si>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</si>
  <si>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</si>
  <si>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</si>
  <si>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</si>
  <si>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</si>
  <si>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</si>
  <si>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</si>
  <si>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</si>
  <si>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</si>
  <si>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</si>
  <si>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</si>
  <si>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</si>
  <si>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</si>
  <si>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</si>
  <si>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</si>
  <si>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</si>
  <si>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</si>
  <si>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</si>
  <si>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</si>
  <si>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</si>
  <si>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</si>
  <si>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</si>
  <si>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</si>
  <si>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</si>
  <si>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</si>
  <si>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</si>
  <si>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</si>
  <si>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</si>
  <si>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</si>
  <si>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</si>
  <si>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</si>
  <si>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</si>
  <si>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</si>
  <si>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</si>
  <si>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</si>
  <si>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</si>
  <si>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</si>
  <si>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</si>
  <si>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</si>
  <si>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</si>
  <si>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</si>
  <si>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</si>
  <si>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</si>
  <si>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</si>
  <si>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</si>
  <si>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</si>
  <si>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</si>
  <si>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 xml:space="preserve">  体制上解收入</t>
  </si>
  <si>
    <t xml:space="preserve">  专项上解收入</t>
  </si>
  <si>
    <t>待偿债再融资一般债券上年结余</t>
  </si>
  <si>
    <t>上年结余收入</t>
  </si>
  <si>
    <t xml:space="preserve">调入资金   </t>
  </si>
  <si>
    <t xml:space="preserve">  从政府性基金预算调入</t>
  </si>
  <si>
    <t xml:space="preserve">  从国有资本经营预算调入</t>
  </si>
  <si>
    <t xml:space="preserve">  从其他资金调入</t>
  </si>
  <si>
    <t>债务收入</t>
  </si>
  <si>
    <t xml:space="preserve">  地方政府债务收入</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</si>
  <si>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</si>
  <si>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</si>
  <si>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</si>
  <si>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</si>
  <si>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</si>
  <si>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债务转贷收入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</si>
  <si>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</si>
  <si>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</si>
  <si>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</si>
  <si>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</si>
  <si>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</si>
  <si>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国债转贷收入</t>
  </si>
  <si>
    <t>国债转贷资金上年结余</t>
  </si>
  <si>
    <t>国债转贷转补助数</t>
  </si>
  <si>
    <t>动用预算稳定调节基金</t>
  </si>
  <si>
    <t>区域间转移性收入</t>
  </si>
  <si>
    <t xml:space="preserve">  接受其他地区援助收入</t>
  </si>
  <si>
    <t xml:space="preserve">    接受其他省(自治区、直辖市、计划单列市)援助收入</t>
  </si>
  <si>
    <t xml:space="preserve">    接受省内其他地市(区)援助收入</t>
  </si>
  <si>
    <t xml:space="preserve">    接受市内其他县市(区)援助收入</t>
  </si>
  <si>
    <t xml:space="preserve">  生态保护补偿转移性收入</t>
  </si>
  <si>
    <t xml:space="preserve">    其他省(自治区、直辖市、计划单列市)横向生态保护补偿转移性收入</t>
  </si>
  <si>
    <t xml:space="preserve">    省内其他地市(区)横向生态保护补偿转移性收入</t>
  </si>
  <si>
    <t xml:space="preserve">    市内其他县市(区)横向生态保护补偿转移性收入</t>
  </si>
  <si>
    <t xml:space="preserve">  土地指标调剂转移性收入</t>
  </si>
  <si>
    <t xml:space="preserve">    其他省(自治区、直辖市、计划单列市)横向土地指标调剂转移性收入</t>
  </si>
  <si>
    <t xml:space="preserve">    省内其他地市(区)横向土地指标调剂转移性收入</t>
  </si>
  <si>
    <t xml:space="preserve">    市内其他县市(区)横向土地指标调剂转移性收入</t>
  </si>
  <si>
    <t xml:space="preserve">  其他转移性收入</t>
  </si>
  <si>
    <t xml:space="preserve">    其他省(自治区、直辖市、计划单列市)其他转移性收入</t>
  </si>
  <si>
    <t xml:space="preserve">    省内其他地市(区)其他转移性收入</t>
  </si>
  <si>
    <t xml:space="preserve">    市内其他县市(区)其他转移性收入</t>
  </si>
  <si>
    <t>省补助计划单列市收入</t>
  </si>
  <si>
    <t>计划单列市上解省收入</t>
  </si>
  <si>
    <t>收  入  总  计</t>
  </si>
  <si>
    <t>2022年度老城区政府一般债务限额和余额情况表</t>
  </si>
  <si>
    <t>预算数</t>
  </si>
  <si>
    <t>本年地方政府债务余额限额</t>
  </si>
  <si>
    <t xml:space="preserve">  一般债务</t>
  </si>
  <si>
    <t>年末地方政府债务余额</t>
  </si>
  <si>
    <t>2022年度老城区政府性基金预算收入表</t>
  </si>
  <si>
    <t>收入</t>
  </si>
  <si>
    <r>
      <rPr>
        <b/>
        <sz val="12"/>
        <rFont val="宋体"/>
        <charset val="134"/>
      </rPr>
      <t>项</t>
    </r>
    <r>
      <rPr>
        <b/>
        <sz val="12"/>
        <rFont val="宋体"/>
        <charset val="134"/>
      </rPr>
      <t>目</t>
    </r>
  </si>
  <si>
    <t>完成数</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</si>
  <si>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</si>
  <si>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</si>
  <si>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</si>
  <si>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</si>
  <si>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</si>
  <si>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</si>
  <si>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</si>
  <si>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</si>
  <si>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</si>
  <si>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2022年度老城区政府性基金预算支出表（同本级）</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</si>
  <si>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</si>
  <si>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</si>
  <si>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</si>
  <si>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</si>
  <si>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</si>
  <si>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</si>
  <si>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</si>
  <si>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</si>
  <si>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</si>
  <si>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</si>
  <si>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</si>
  <si>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</si>
  <si>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</si>
  <si>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</si>
  <si>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</si>
  <si>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</si>
  <si>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</si>
  <si>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</si>
  <si>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</si>
  <si>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</si>
  <si>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</si>
  <si>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</si>
  <si>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</si>
  <si>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</si>
  <si>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</si>
  <si>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</si>
  <si>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</si>
  <si>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</si>
  <si>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</si>
  <si>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</si>
  <si>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</si>
  <si>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</si>
  <si>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</si>
  <si>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</si>
  <si>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</si>
  <si>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</si>
  <si>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</si>
  <si>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</si>
  <si>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</si>
  <si>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</si>
  <si>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</si>
  <si>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</si>
  <si>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</si>
  <si>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</si>
  <si>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</si>
  <si>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</si>
  <si>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</si>
  <si>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</si>
  <si>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</si>
  <si>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</si>
  <si>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</si>
  <si>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</si>
  <si>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</si>
  <si>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</si>
  <si>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</si>
  <si>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</si>
  <si>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</si>
  <si>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</si>
  <si>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</si>
  <si>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</si>
  <si>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</si>
  <si>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</si>
  <si>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</si>
  <si>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</si>
  <si>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</si>
  <si>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</si>
  <si>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</si>
  <si>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</si>
  <si>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</si>
  <si>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</si>
  <si>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</si>
  <si>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</si>
  <si>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</si>
  <si>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</si>
  <si>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</si>
  <si>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</si>
  <si>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</si>
  <si>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</si>
  <si>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</si>
  <si>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</si>
  <si>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</si>
  <si>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</si>
  <si>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</si>
  <si>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</si>
  <si>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</si>
  <si>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</si>
  <si>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</si>
  <si>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</si>
  <si>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</si>
  <si>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</si>
  <si>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</si>
  <si>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</si>
  <si>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</si>
  <si>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</si>
  <si>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</si>
  <si>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</si>
  <si>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</si>
  <si>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</si>
  <si>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</si>
  <si>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</si>
  <si>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</si>
  <si>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</si>
  <si>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</si>
  <si>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</si>
  <si>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</si>
  <si>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</si>
  <si>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</si>
  <si>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</si>
  <si>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</si>
  <si>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</si>
  <si>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</si>
  <si>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</si>
  <si>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公路建设</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</si>
  <si>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</si>
  <si>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</si>
  <si>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</si>
  <si>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</si>
  <si>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</si>
  <si>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</si>
  <si>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</si>
  <si>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</si>
  <si>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</si>
  <si>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</si>
  <si>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</si>
  <si>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</si>
  <si>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</si>
  <si>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</si>
  <si>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</si>
  <si>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</si>
  <si>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</si>
  <si>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</si>
  <si>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</si>
  <si>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</si>
  <si>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</si>
  <si>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</si>
  <si>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</si>
  <si>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</si>
  <si>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</si>
  <si>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</si>
  <si>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</si>
  <si>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</si>
  <si>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</si>
  <si>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</si>
  <si>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</si>
  <si>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</si>
  <si>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</si>
  <si>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</si>
  <si>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</si>
  <si>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</si>
  <si>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</si>
  <si>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</si>
  <si>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</si>
  <si>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</si>
  <si>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</si>
  <si>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</si>
  <si>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</si>
  <si>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</si>
  <si>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</si>
  <si>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</si>
  <si>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</si>
  <si>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</si>
  <si>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</si>
  <si>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</si>
  <si>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</si>
  <si>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</si>
  <si>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</si>
  <si>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</si>
  <si>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</si>
  <si>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</si>
  <si>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</si>
  <si>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</si>
  <si>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</si>
  <si>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</si>
  <si>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</si>
  <si>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</si>
  <si>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</si>
  <si>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</si>
  <si>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</si>
  <si>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</si>
  <si>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</si>
  <si>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</si>
  <si>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</si>
  <si>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</si>
  <si>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</si>
  <si>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</si>
  <si>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</si>
  <si>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</si>
  <si>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</si>
  <si>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</si>
  <si>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</si>
  <si>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</si>
  <si>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</si>
  <si>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</si>
  <si>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</si>
  <si>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</si>
  <si>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</si>
  <si>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</si>
  <si>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</si>
  <si>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</si>
  <si>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</si>
  <si>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</si>
  <si>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</si>
  <si>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</si>
  <si>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</si>
  <si>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</si>
  <si>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</si>
  <si>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</si>
  <si>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</si>
  <si>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</si>
  <si>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</si>
  <si>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</si>
  <si>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</si>
  <si>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</si>
  <si>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</si>
  <si>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</si>
  <si>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</si>
  <si>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</si>
  <si>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</si>
  <si>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</si>
  <si>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</si>
  <si>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</si>
  <si>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</si>
  <si>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</si>
  <si>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</si>
  <si>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</si>
  <si>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</si>
  <si>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</si>
  <si>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</si>
  <si>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</si>
  <si>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</si>
  <si>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</si>
  <si>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</si>
  <si>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</si>
  <si>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</si>
  <si>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</si>
  <si>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</si>
  <si>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</si>
  <si>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</si>
  <si>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2022年度老城区政府性基金预算支出表</t>
  </si>
  <si>
    <t>2022年度老城区政府性基金预算转移支付表</t>
  </si>
  <si>
    <t>政府性基金预算收入</t>
  </si>
  <si>
    <t>政府性基金预算上级补助收入</t>
  </si>
  <si>
    <t>政府性基金预算补助下级支出</t>
  </si>
  <si>
    <t xml:space="preserve">  政府性基金转移支付收入</t>
  </si>
  <si>
    <t xml:space="preserve">  政府性基金转移支付支出</t>
  </si>
  <si>
    <t xml:space="preserve">    其他支出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</si>
  <si>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</si>
  <si>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</si>
  <si>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</si>
  <si>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</si>
  <si>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</si>
  <si>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</si>
  <si>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</si>
  <si>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</si>
  <si>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</si>
  <si>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</si>
  <si>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债务还本支出</t>
  </si>
  <si>
    <t xml:space="preserve">  地方政府专项债务还本支出</t>
  </si>
  <si>
    <t xml:space="preserve">    专项债务收入</t>
  </si>
  <si>
    <t xml:space="preserve">  抗疫特别国债还本支出</t>
  </si>
  <si>
    <t>债务转贷支出</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</si>
  <si>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</si>
  <si>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</si>
  <si>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</si>
  <si>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</si>
  <si>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</si>
  <si>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</si>
  <si>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</si>
  <si>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</si>
  <si>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2022年度老城区政府专项债务限额和余额情况表</t>
  </si>
  <si>
    <t>2022年度老城区国有资本经营收入表</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</si>
  <si>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</si>
  <si>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</si>
  <si>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</si>
  <si>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</si>
  <si>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</si>
  <si>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</si>
  <si>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2022年度老城区国有资本经营支出表（同本级）</t>
  </si>
  <si>
    <t>国有资本经营预算支出</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</si>
  <si>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</si>
  <si>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</si>
  <si>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</si>
  <si>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</si>
  <si>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</si>
  <si>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</si>
  <si>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支  出  总  计</t>
  </si>
  <si>
    <t>2022年度老城区国有资本经营支出表</t>
  </si>
  <si>
    <t>2022年度老城区国有资本经营预算转移性收支决算录入表</t>
  </si>
  <si>
    <t>2022年度老城区社会保险基金预算收支及结余情况录入表</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</si>
  <si>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</si>
  <si>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</si>
  <si>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</si>
  <si>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</si>
  <si>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</si>
  <si>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</si>
  <si>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</si>
  <si>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</si>
  <si>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</si>
  <si>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</si>
  <si>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</si>
  <si>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</si>
  <si>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</si>
  <si>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</si>
  <si>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</si>
  <si>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</si>
  <si>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二、支出</t>
  </si>
  <si>
    <t xml:space="preserve">   其中:社会保险待遇支出</t>
  </si>
  <si>
    <t xml:space="preserve">        转移支出</t>
  </si>
  <si>
    <t xml:space="preserve">        其他支出</t>
  </si>
  <si>
    <t xml:space="preserve">        中央调剂资金支出</t>
  </si>
  <si>
    <t>三、本年收支结余</t>
  </si>
  <si>
    <t>四、年末滚存结余</t>
  </si>
  <si>
    <t>2022年老城区“三公”经费支出决算表</t>
  </si>
  <si>
    <t>预算科目</t>
  </si>
  <si>
    <t>年初预算数</t>
  </si>
  <si>
    <t>调整预算数</t>
  </si>
  <si>
    <t>比上年增长%</t>
  </si>
  <si>
    <t>“三公”经费小计</t>
  </si>
  <si>
    <t xml:space="preserve">  1. 因公出国（境）费</t>
  </si>
  <si>
    <t xml:space="preserve">  2.公务用车购置及运行维护费小计</t>
  </si>
  <si>
    <t xml:space="preserve">   （1）公务用车购置费</t>
  </si>
  <si>
    <t xml:space="preserve">   （2）公务用车运行维护费</t>
  </si>
  <si>
    <t xml:space="preserve">  3.公务接待费</t>
  </si>
</sst>
</file>

<file path=xl/styles.xml><?xml version="1.0" encoding="utf-8"?>
<styleSheet xmlns="http://schemas.openxmlformats.org/spreadsheetml/2006/main">
  <numFmts count="5">
    <numFmt numFmtId="44" formatCode="_ &quot;￥&quot;* #,##0.00_ ;_ &quot;￥&quot;* \-#,##0.00_ ;_ &quot;￥&quot;* &quot;-&quot;??_ ;_ @_ "/>
    <numFmt numFmtId="176" formatCode="0.0%"/>
    <numFmt numFmtId="42" formatCode="_ &quot;￥&quot;* #,##0_ ;_ &quot;￥&quot;* \-#,##0_ ;_ &quot;￥&quot;* &quot;-&quot;_ ;_ @_ "/>
    <numFmt numFmtId="41" formatCode="_ * #,##0_ ;_ * \-#,##0_ ;_ * &quot;-&quot;_ ;_ @_ "/>
    <numFmt numFmtId="43" formatCode="_ * #,##0.00_ ;_ * \-#,##0.00_ ;_ * &quot;-&quot;??_ ;_ @_ "/>
  </numFmts>
  <fonts count="34">
    <font>
      <sz val="11"/>
      <color indexed="8"/>
      <name val="宋体"/>
      <charset val="134"/>
    </font>
    <font>
      <sz val="14"/>
      <color indexed="8"/>
      <name val="黑体"/>
      <charset val="134"/>
    </font>
    <font>
      <sz val="12"/>
      <color indexed="8"/>
      <name val="黑体"/>
      <charset val="134"/>
    </font>
    <font>
      <sz val="12"/>
      <color indexed="8"/>
      <name val="宋体"/>
      <charset val="134"/>
    </font>
    <font>
      <sz val="12"/>
      <name val="宋体"/>
      <charset val="134"/>
    </font>
    <font>
      <b/>
      <sz val="18"/>
      <name val="宋体"/>
      <charset val="134"/>
    </font>
    <font>
      <sz val="10"/>
      <name val="宋体"/>
      <charset val="134"/>
    </font>
    <font>
      <sz val="10"/>
      <name val="黑体"/>
      <charset val="134"/>
    </font>
    <font>
      <b/>
      <sz val="10"/>
      <name val="宋体"/>
      <charset val="134"/>
    </font>
    <font>
      <b/>
      <sz val="14"/>
      <name val="宋体"/>
      <charset val="134"/>
    </font>
    <font>
      <b/>
      <sz val="12"/>
      <name val="宋体"/>
      <charset val="134"/>
    </font>
    <font>
      <sz val="11"/>
      <name val="宋体"/>
      <charset val="134"/>
    </font>
    <font>
      <b/>
      <sz val="11"/>
      <name val="宋体"/>
      <charset val="134"/>
    </font>
    <font>
      <sz val="12"/>
      <name val="黑体"/>
      <charset val="134"/>
    </font>
    <font>
      <sz val="12"/>
      <name val="宋体"/>
      <charset val="134"/>
      <scheme val="minor"/>
    </font>
    <font>
      <sz val="11"/>
      <color indexed="9"/>
      <name val="宋体"/>
      <charset val="0"/>
    </font>
    <font>
      <sz val="11"/>
      <color indexed="62"/>
      <name val="宋体"/>
      <charset val="0"/>
    </font>
    <font>
      <sz val="11"/>
      <color indexed="17"/>
      <name val="宋体"/>
      <charset val="0"/>
    </font>
    <font>
      <sz val="11"/>
      <color indexed="8"/>
      <name val="宋体"/>
      <charset val="0"/>
    </font>
    <font>
      <sz val="11"/>
      <color indexed="60"/>
      <name val="宋体"/>
      <charset val="0"/>
    </font>
    <font>
      <u/>
      <sz val="11"/>
      <color indexed="12"/>
      <name val="宋体"/>
      <charset val="0"/>
    </font>
    <font>
      <b/>
      <sz val="11"/>
      <color indexed="52"/>
      <name val="宋体"/>
      <charset val="0"/>
    </font>
    <font>
      <u/>
      <sz val="11"/>
      <color indexed="20"/>
      <name val="宋体"/>
      <charset val="0"/>
    </font>
    <font>
      <sz val="11"/>
      <color indexed="52"/>
      <name val="宋体"/>
      <charset val="0"/>
    </font>
    <font>
      <b/>
      <sz val="11"/>
      <color indexed="62"/>
      <name val="宋体"/>
      <charset val="134"/>
    </font>
    <font>
      <b/>
      <sz val="11"/>
      <color indexed="8"/>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1"/>
      <color indexed="9"/>
      <name val="宋体"/>
      <charset val="0"/>
    </font>
    <font>
      <b/>
      <sz val="13"/>
      <color indexed="62"/>
      <name val="宋体"/>
      <charset val="134"/>
    </font>
    <font>
      <b/>
      <sz val="11"/>
      <color indexed="63"/>
      <name val="宋体"/>
      <charset val="0"/>
    </font>
    <font>
      <b/>
      <sz val="18"/>
      <name val="Arial"/>
      <charset val="134"/>
    </font>
  </fonts>
  <fills count="1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9"/>
        <bgColor indexed="64"/>
      </patternFill>
    </fill>
    <fill>
      <patternFill patternType="solid">
        <fgColor indexed="29"/>
        <bgColor indexed="64"/>
      </patternFill>
    </fill>
    <fill>
      <patternFill patternType="solid">
        <fgColor indexed="27"/>
        <bgColor indexed="64"/>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indexed="25"/>
        <bgColor indexed="64"/>
      </patternFill>
    </fill>
    <fill>
      <patternFill patternType="solid">
        <fgColor indexed="46"/>
        <bgColor indexed="64"/>
      </patternFill>
    </fill>
    <fill>
      <patternFill patternType="solid">
        <fgColor indexed="26"/>
        <bgColor indexed="64"/>
      </patternFill>
    </fill>
    <fill>
      <patternFill patternType="solid">
        <fgColor indexed="31"/>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56">
    <xf numFmtId="0" fontId="0" fillId="0" borderId="0">
      <alignment vertical="center"/>
    </xf>
    <xf numFmtId="42" fontId="0" fillId="0" borderId="0" applyFont="0" applyFill="0" applyBorder="0" applyAlignment="0" applyProtection="0">
      <alignment vertical="center"/>
    </xf>
    <xf numFmtId="0" fontId="18" fillId="4" borderId="0" applyNumberFormat="0" applyBorder="0" applyAlignment="0" applyProtection="0">
      <alignment vertical="center"/>
    </xf>
    <xf numFmtId="0" fontId="16"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15" fillId="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pplyProtection="0">
      <alignment vertical="center"/>
    </xf>
    <xf numFmtId="0" fontId="22" fillId="0" borderId="0" applyNumberFormat="0" applyFill="0" applyBorder="0" applyAlignment="0" applyProtection="0">
      <alignment vertical="center"/>
    </xf>
    <xf numFmtId="0" fontId="0" fillId="13" borderId="11" applyNumberFormat="0" applyFont="0" applyAlignment="0" applyProtection="0">
      <alignment vertical="center"/>
    </xf>
    <xf numFmtId="0" fontId="15" fillId="6"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1" fillId="0" borderId="15" applyNumberFormat="0" applyFill="0" applyAlignment="0" applyProtection="0">
      <alignment vertical="center"/>
    </xf>
    <xf numFmtId="0" fontId="15" fillId="2" borderId="0" applyNumberFormat="0" applyBorder="0" applyAlignment="0" applyProtection="0">
      <alignment vertical="center"/>
    </xf>
    <xf numFmtId="0" fontId="24" fillId="0" borderId="13" applyNumberFormat="0" applyFill="0" applyAlignment="0" applyProtection="0">
      <alignment vertical="center"/>
    </xf>
    <xf numFmtId="0" fontId="15" fillId="12" borderId="0" applyNumberFormat="0" applyBorder="0" applyAlignment="0" applyProtection="0">
      <alignment vertical="center"/>
    </xf>
    <xf numFmtId="0" fontId="32" fillId="10" borderId="17" applyNumberFormat="0" applyAlignment="0" applyProtection="0">
      <alignment vertical="center"/>
    </xf>
    <xf numFmtId="0" fontId="21" fillId="10" borderId="10" applyNumberFormat="0" applyAlignment="0" applyProtection="0">
      <alignment vertical="center"/>
    </xf>
    <xf numFmtId="0" fontId="30" fillId="15" borderId="16" applyNumberFormat="0" applyAlignment="0" applyProtection="0">
      <alignment vertical="center"/>
    </xf>
    <xf numFmtId="0" fontId="18" fillId="3" borderId="0" applyNumberFormat="0" applyBorder="0" applyAlignment="0" applyProtection="0">
      <alignment vertical="center"/>
    </xf>
    <xf numFmtId="0" fontId="15" fillId="16" borderId="0" applyNumberFormat="0" applyBorder="0" applyAlignment="0" applyProtection="0">
      <alignment vertical="center"/>
    </xf>
    <xf numFmtId="0" fontId="23" fillId="0" borderId="12" applyNumberFormat="0" applyFill="0" applyAlignment="0" applyProtection="0">
      <alignment vertical="center"/>
    </xf>
    <xf numFmtId="0" fontId="25" fillId="0" borderId="14" applyNumberFormat="0" applyFill="0" applyAlignment="0" applyProtection="0">
      <alignment vertical="center"/>
    </xf>
    <xf numFmtId="0" fontId="17" fillId="4" borderId="0" applyNumberFormat="0" applyBorder="0" applyAlignment="0" applyProtection="0">
      <alignment vertical="center"/>
    </xf>
    <xf numFmtId="0" fontId="19" fillId="9" borderId="0" applyNumberFormat="0" applyBorder="0" applyAlignment="0" applyProtection="0">
      <alignment vertical="center"/>
    </xf>
    <xf numFmtId="0" fontId="18" fillId="7" borderId="0" applyNumberFormat="0" applyBorder="0" applyAlignment="0" applyProtection="0">
      <alignment vertical="center"/>
    </xf>
    <xf numFmtId="0" fontId="15" fillId="5" borderId="0" applyNumberFormat="0" applyBorder="0" applyAlignment="0" applyProtection="0">
      <alignment vertical="center"/>
    </xf>
    <xf numFmtId="0" fontId="18" fillId="14" borderId="0" applyNumberFormat="0" applyBorder="0" applyAlignment="0" applyProtection="0">
      <alignment vertical="center"/>
    </xf>
    <xf numFmtId="0" fontId="18" fillId="2"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5" fillId="5" borderId="0" applyNumberFormat="0" applyBorder="0" applyAlignment="0" applyProtection="0">
      <alignment vertical="center"/>
    </xf>
    <xf numFmtId="0" fontId="18" fillId="2" borderId="0" applyNumberFormat="0" applyBorder="0" applyAlignment="0" applyProtection="0">
      <alignment vertical="center"/>
    </xf>
    <xf numFmtId="0" fontId="15" fillId="2" borderId="0" applyNumberFormat="0" applyBorder="0" applyAlignment="0" applyProtection="0">
      <alignment vertical="center"/>
    </xf>
    <xf numFmtId="0" fontId="15" fillId="8" borderId="0" applyNumberFormat="0" applyBorder="0" applyAlignment="0" applyProtection="0">
      <alignment vertical="center"/>
    </xf>
    <xf numFmtId="0" fontId="4" fillId="0" borderId="0">
      <alignment vertical="center"/>
    </xf>
    <xf numFmtId="0" fontId="18" fillId="3" borderId="0" applyNumberFormat="0" applyBorder="0" applyAlignment="0" applyProtection="0">
      <alignment vertical="center"/>
    </xf>
    <xf numFmtId="0" fontId="15" fillId="3" borderId="0" applyNumberFormat="0" applyBorder="0" applyAlignment="0" applyProtection="0">
      <alignment vertical="center"/>
    </xf>
    <xf numFmtId="0" fontId="4" fillId="0" borderId="0">
      <alignment vertical="center"/>
    </xf>
    <xf numFmtId="0" fontId="4" fillId="0" borderId="0">
      <alignment vertical="center"/>
    </xf>
    <xf numFmtId="0" fontId="0" fillId="0" borderId="0">
      <alignment vertical="center"/>
    </xf>
    <xf numFmtId="0" fontId="0" fillId="0" borderId="0" applyProtection="0">
      <alignment vertical="center"/>
    </xf>
    <xf numFmtId="0" fontId="4" fillId="0" borderId="0" applyProtection="0">
      <alignment vertical="center"/>
    </xf>
  </cellStyleXfs>
  <cellXfs count="79">
    <xf numFmtId="0" fontId="0" fillId="0" borderId="0" xfId="0">
      <alignment vertical="center"/>
    </xf>
    <xf numFmtId="0" fontId="1" fillId="0" borderId="0" xfId="0" applyFont="1" applyAlignment="1">
      <alignment horizontal="center" vertical="center"/>
    </xf>
    <xf numFmtId="0" fontId="0" fillId="0" borderId="0" xfId="0" applyAlignment="1">
      <alignment horizontal="right" vertical="center"/>
    </xf>
    <xf numFmtId="0" fontId="2" fillId="0" borderId="1" xfId="0" applyFont="1" applyBorder="1">
      <alignment vertical="center"/>
    </xf>
    <xf numFmtId="0" fontId="3" fillId="0" borderId="1" xfId="0" applyFont="1" applyBorder="1">
      <alignment vertical="center"/>
    </xf>
    <xf numFmtId="176" fontId="3" fillId="0" borderId="1" xfId="0" applyNumberFormat="1" applyFont="1" applyBorder="1">
      <alignment vertical="center"/>
    </xf>
    <xf numFmtId="0" fontId="4" fillId="0" borderId="0" xfId="0" applyFont="1" applyFill="1" applyBorder="1" applyAlignment="1"/>
    <xf numFmtId="0" fontId="5" fillId="0" borderId="0"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right" vertical="center"/>
    </xf>
    <xf numFmtId="0" fontId="6" fillId="0" borderId="3"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xf>
    <xf numFmtId="3" fontId="6" fillId="0" borderId="1"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vertical="center"/>
    </xf>
    <xf numFmtId="0" fontId="6" fillId="0" borderId="1" xfId="0" applyNumberFormat="1" applyFont="1" applyFill="1" applyBorder="1" applyAlignment="1" applyProtection="1">
      <alignment horizontal="right" vertical="center"/>
    </xf>
    <xf numFmtId="3" fontId="5" fillId="0" borderId="0" xfId="0" applyNumberFormat="1" applyFont="1" applyFill="1" applyBorder="1" applyAlignment="1" applyProtection="1">
      <alignment horizontal="center" vertical="center"/>
    </xf>
    <xf numFmtId="3" fontId="6" fillId="0" borderId="0" xfId="0" applyNumberFormat="1" applyFont="1" applyFill="1" applyBorder="1" applyAlignment="1" applyProtection="1">
      <alignment horizontal="right" vertical="center"/>
    </xf>
    <xf numFmtId="3" fontId="6" fillId="0" borderId="2" xfId="0" applyNumberFormat="1" applyFont="1" applyFill="1" applyBorder="1" applyAlignment="1" applyProtection="1">
      <alignment horizontal="right" vertical="center"/>
    </xf>
    <xf numFmtId="3" fontId="6" fillId="0" borderId="3" xfId="0" applyNumberFormat="1" applyFont="1" applyFill="1" applyBorder="1" applyAlignment="1" applyProtection="1">
      <alignment horizontal="center" vertical="center"/>
    </xf>
    <xf numFmtId="3" fontId="6" fillId="0" borderId="1" xfId="0" applyNumberFormat="1" applyFont="1" applyFill="1" applyBorder="1" applyAlignment="1" applyProtection="1">
      <alignment vertical="center"/>
    </xf>
    <xf numFmtId="0" fontId="4" fillId="0" borderId="0" xfId="0" applyFont="1" applyFill="1" applyBorder="1" applyAlignment="1"/>
    <xf numFmtId="0" fontId="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vertical="center"/>
    </xf>
    <xf numFmtId="3" fontId="6" fillId="0" borderId="1" xfId="0" applyNumberFormat="1" applyFont="1" applyFill="1" applyBorder="1" applyAlignment="1" applyProtection="1">
      <alignment horizontal="right" vertical="center"/>
    </xf>
    <xf numFmtId="3" fontId="6" fillId="0" borderId="4" xfId="0" applyNumberFormat="1" applyFont="1" applyFill="1" applyBorder="1" applyAlignment="1" applyProtection="1">
      <alignment horizontal="right" vertical="center"/>
    </xf>
    <xf numFmtId="0" fontId="6" fillId="0" borderId="5" xfId="0" applyNumberFormat="1" applyFont="1" applyFill="1" applyBorder="1" applyAlignment="1" applyProtection="1">
      <alignment vertical="center"/>
    </xf>
    <xf numFmtId="0" fontId="6" fillId="0" borderId="6" xfId="0" applyNumberFormat="1" applyFont="1" applyFill="1" applyBorder="1" applyAlignment="1" applyProtection="1">
      <alignment vertical="center"/>
    </xf>
    <xf numFmtId="3" fontId="6" fillId="0" borderId="3"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horizontal="right" vertical="center"/>
    </xf>
    <xf numFmtId="0" fontId="4" fillId="0" borderId="3" xfId="0" applyNumberFormat="1" applyFont="1" applyFill="1" applyBorder="1" applyAlignment="1" applyProtection="1"/>
    <xf numFmtId="0" fontId="4" fillId="0" borderId="1" xfId="0" applyNumberFormat="1" applyFont="1" applyFill="1" applyBorder="1" applyAlignment="1" applyProtection="1"/>
    <xf numFmtId="0" fontId="4" fillId="0" borderId="0" xfId="0" applyFont="1" applyFill="1" applyBorder="1" applyAlignment="1">
      <alignment wrapText="1"/>
    </xf>
    <xf numFmtId="0" fontId="0" fillId="0" borderId="0" xfId="0" applyFill="1">
      <alignmen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8" fillId="0"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vertical="center"/>
    </xf>
    <xf numFmtId="0" fontId="5" fillId="0" borderId="0" xfId="0" applyNumberFormat="1" applyFont="1" applyFill="1" applyAlignment="1" applyProtection="1">
      <alignment horizontal="center" vertical="center"/>
    </xf>
    <xf numFmtId="0" fontId="5" fillId="0" borderId="0" xfId="0" applyNumberFormat="1" applyFont="1" applyFill="1" applyBorder="1" applyAlignment="1" applyProtection="1">
      <alignment vertical="center"/>
    </xf>
    <xf numFmtId="0" fontId="6" fillId="0" borderId="0" xfId="0" applyNumberFormat="1" applyFont="1" applyFill="1" applyAlignment="1" applyProtection="1">
      <alignment horizontal="right" vertical="center"/>
    </xf>
    <xf numFmtId="0" fontId="6" fillId="0" borderId="0" xfId="0" applyNumberFormat="1" applyFont="1" applyFill="1" applyBorder="1" applyAlignment="1" applyProtection="1">
      <alignment vertical="center"/>
    </xf>
    <xf numFmtId="0" fontId="9" fillId="0" borderId="5" xfId="0" applyNumberFormat="1" applyFont="1" applyFill="1" applyBorder="1" applyAlignment="1">
      <alignment horizontal="center" vertical="center"/>
    </xf>
    <xf numFmtId="0" fontId="9" fillId="0" borderId="7"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vertical="center"/>
    </xf>
    <xf numFmtId="1" fontId="11" fillId="0" borderId="1" xfId="0" applyNumberFormat="1" applyFont="1" applyFill="1" applyBorder="1" applyAlignment="1">
      <alignment vertical="center"/>
    </xf>
    <xf numFmtId="0" fontId="4" fillId="0" borderId="1" xfId="0" applyNumberFormat="1" applyFont="1" applyFill="1" applyBorder="1" applyAlignment="1">
      <alignment vertical="center"/>
    </xf>
    <xf numFmtId="1" fontId="11" fillId="0" borderId="1" xfId="0" applyNumberFormat="1" applyFont="1" applyFill="1" applyBorder="1" applyAlignment="1" applyProtection="1">
      <alignment vertical="center"/>
      <protection locked="0"/>
    </xf>
    <xf numFmtId="0" fontId="12" fillId="0" borderId="1" xfId="0" applyNumberFormat="1" applyFont="1" applyFill="1" applyBorder="1" applyAlignment="1">
      <alignment horizontal="distributed" vertical="center"/>
    </xf>
    <xf numFmtId="0" fontId="5" fillId="0" borderId="0" xfId="0" applyNumberFormat="1" applyFont="1" applyFill="1" applyAlignment="1" applyProtection="1">
      <alignment horizontal="center" vertical="center"/>
    </xf>
    <xf numFmtId="0" fontId="6" fillId="0" borderId="0" xfId="0" applyNumberFormat="1" applyFont="1" applyFill="1" applyAlignment="1" applyProtection="1">
      <alignment horizontal="right" vertical="center"/>
    </xf>
    <xf numFmtId="0" fontId="8" fillId="0" borderId="5" xfId="0" applyNumberFormat="1" applyFont="1" applyFill="1" applyBorder="1" applyAlignment="1" applyProtection="1">
      <alignment vertical="center"/>
    </xf>
    <xf numFmtId="3" fontId="6" fillId="0" borderId="8"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left" vertical="center"/>
    </xf>
    <xf numFmtId="0" fontId="6" fillId="0" borderId="5" xfId="0" applyNumberFormat="1" applyFont="1" applyFill="1" applyBorder="1" applyAlignment="1" applyProtection="1">
      <alignment horizontal="left" vertical="center"/>
    </xf>
    <xf numFmtId="0" fontId="11" fillId="0" borderId="0" xfId="0" applyFont="1" applyFill="1">
      <alignment vertical="center"/>
    </xf>
    <xf numFmtId="0" fontId="13" fillId="0" borderId="1"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0" fontId="13" fillId="0" borderId="5" xfId="0"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right" vertical="center"/>
    </xf>
    <xf numFmtId="0" fontId="13" fillId="0" borderId="1" xfId="0" applyNumberFormat="1" applyFont="1" applyFill="1" applyBorder="1" applyAlignment="1" applyProtection="1">
      <alignment horizontal="left" vertical="center"/>
    </xf>
    <xf numFmtId="0" fontId="13" fillId="0" borderId="5"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5" xfId="0" applyNumberFormat="1" applyFont="1" applyFill="1" applyBorder="1" applyAlignment="1" applyProtection="1">
      <alignment horizontal="left" vertical="center"/>
    </xf>
    <xf numFmtId="3" fontId="4" fillId="0" borderId="4" xfId="0" applyNumberFormat="1" applyFont="1" applyFill="1" applyBorder="1" applyAlignment="1" applyProtection="1">
      <alignment horizontal="righ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2年基金收支预算草案1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11" xfId="51"/>
    <cellStyle name="常规 15" xfId="52"/>
    <cellStyle name="常规 2" xfId="53"/>
    <cellStyle name="常规_Xl0000068" xfId="54"/>
    <cellStyle name="常规_2012年国有资本经营预算收支总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5968;&#25454;\&#22269;&#24211;\&#20915;&#31639;&#36164;&#26009;&#22791;&#20221;\2022&#24180;&#20915;&#31639;\2022&#24180;&#24635;&#20915;&#31639;&#24405;&#20837;&#34920;&#65288;7.13&#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87335</v>
          </cell>
        </row>
      </sheetData>
      <sheetData sheetId="4"/>
      <sheetData sheetId="5"/>
      <sheetData sheetId="6"/>
      <sheetData sheetId="7"/>
      <sheetData sheetId="8"/>
      <sheetData sheetId="9"/>
      <sheetData sheetId="10"/>
      <sheetData sheetId="11"/>
      <sheetData sheetId="12"/>
      <sheetData sheetId="13">
        <row r="6">
          <cell r="C6">
            <v>0</v>
          </cell>
        </row>
        <row r="6">
          <cell r="O6">
            <v>28096</v>
          </cell>
        </row>
        <row r="6">
          <cell r="Y6">
            <v>0</v>
          </cell>
        </row>
        <row r="7">
          <cell r="D7">
            <v>0</v>
          </cell>
        </row>
        <row r="7">
          <cell r="P7">
            <v>0</v>
          </cell>
        </row>
        <row r="8">
          <cell r="D8">
            <v>6</v>
          </cell>
        </row>
        <row r="8">
          <cell r="P8">
            <v>0</v>
          </cell>
        </row>
        <row r="9">
          <cell r="D9">
            <v>0</v>
          </cell>
        </row>
        <row r="9">
          <cell r="P9">
            <v>0</v>
          </cell>
        </row>
        <row r="10">
          <cell r="D10">
            <v>30</v>
          </cell>
        </row>
        <row r="10">
          <cell r="P10">
            <v>0</v>
          </cell>
        </row>
        <row r="11">
          <cell r="D11">
            <v>0</v>
          </cell>
        </row>
        <row r="11">
          <cell r="P11">
            <v>0</v>
          </cell>
        </row>
        <row r="12">
          <cell r="D12">
            <v>0</v>
          </cell>
        </row>
        <row r="12">
          <cell r="P12">
            <v>0</v>
          </cell>
        </row>
        <row r="13">
          <cell r="D13">
            <v>0</v>
          </cell>
        </row>
        <row r="13">
          <cell r="P13">
            <v>0</v>
          </cell>
        </row>
        <row r="14">
          <cell r="D14">
            <v>22140</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30">
          <cell r="D30">
            <v>0</v>
          </cell>
        </row>
        <row r="30">
          <cell r="P30">
            <v>0</v>
          </cell>
        </row>
        <row r="31">
          <cell r="D31">
            <v>206</v>
          </cell>
        </row>
        <row r="31">
          <cell r="P31">
            <v>0</v>
          </cell>
        </row>
        <row r="32">
          <cell r="D32">
            <v>0</v>
          </cell>
        </row>
        <row r="32">
          <cell r="P32">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workbookViewId="0">
      <selection activeCell="C5" sqref="C17 C5"/>
    </sheetView>
  </sheetViews>
  <sheetFormatPr defaultColWidth="12.1833333333333" defaultRowHeight="17" customHeight="1" outlineLevelCol="2"/>
  <cols>
    <col min="1" max="1" width="12.125" style="6" customWidth="1"/>
    <col min="2" max="2" width="28.75" style="6" customWidth="1"/>
    <col min="3" max="3" width="18.25" style="6" customWidth="1"/>
    <col min="4" max="251" width="12.1833333333333" style="6" customWidth="1"/>
    <col min="252" max="16384" width="12.1833333333333" style="6"/>
  </cols>
  <sheetData>
    <row r="1" s="6" customFormat="1" ht="34" customHeight="1" spans="1:3">
      <c r="A1" s="7" t="s">
        <v>0</v>
      </c>
      <c r="B1" s="7"/>
      <c r="C1" s="7"/>
    </row>
    <row r="2" s="6" customFormat="1" customHeight="1" spans="1:3">
      <c r="A2" s="16" t="s">
        <v>1</v>
      </c>
      <c r="B2" s="16"/>
      <c r="C2" s="16"/>
    </row>
    <row r="3" s="6" customFormat="1" ht="21" customHeight="1" spans="1:3">
      <c r="A3" s="69" t="s">
        <v>2</v>
      </c>
      <c r="B3" s="69" t="s">
        <v>3</v>
      </c>
      <c r="C3" s="70" t="s">
        <v>4</v>
      </c>
    </row>
    <row r="4" s="6" customFormat="1" ht="21" customHeight="1" spans="1:3">
      <c r="A4" s="71"/>
      <c r="B4" s="72" t="s">
        <v>5</v>
      </c>
      <c r="C4" s="73">
        <v>87335</v>
      </c>
    </row>
    <row r="5" s="6" customFormat="1" ht="21" customHeight="1" spans="1:3">
      <c r="A5" s="74">
        <v>101</v>
      </c>
      <c r="B5" s="75" t="s">
        <v>6</v>
      </c>
      <c r="C5" s="73">
        <v>50358</v>
      </c>
    </row>
    <row r="6" s="6" customFormat="1" ht="21" customHeight="1" spans="1:3">
      <c r="A6" s="76">
        <v>10101</v>
      </c>
      <c r="B6" s="77" t="s">
        <v>7</v>
      </c>
      <c r="C6" s="78">
        <v>7115</v>
      </c>
    </row>
    <row r="7" s="6" customFormat="1" ht="21" customHeight="1" spans="1:3">
      <c r="A7" s="76">
        <v>10104</v>
      </c>
      <c r="B7" s="77" t="s">
        <v>8</v>
      </c>
      <c r="C7" s="73">
        <v>2045</v>
      </c>
    </row>
    <row r="8" s="6" customFormat="1" ht="21" customHeight="1" spans="1:3">
      <c r="A8" s="76">
        <v>10106</v>
      </c>
      <c r="B8" s="77" t="s">
        <v>9</v>
      </c>
      <c r="C8" s="73">
        <v>1388</v>
      </c>
    </row>
    <row r="9" s="6" customFormat="1" ht="21" customHeight="1" spans="1:3">
      <c r="A9" s="76">
        <v>10109</v>
      </c>
      <c r="B9" s="77" t="s">
        <v>10</v>
      </c>
      <c r="C9" s="73">
        <v>879</v>
      </c>
    </row>
    <row r="10" s="6" customFormat="1" ht="21" customHeight="1" spans="1:3">
      <c r="A10" s="76">
        <v>10110</v>
      </c>
      <c r="B10" s="77" t="s">
        <v>11</v>
      </c>
      <c r="C10" s="73">
        <v>5991</v>
      </c>
    </row>
    <row r="11" s="6" customFormat="1" ht="21" customHeight="1" spans="1:3">
      <c r="A11" s="76">
        <v>10111</v>
      </c>
      <c r="B11" s="77" t="s">
        <v>12</v>
      </c>
      <c r="C11" s="73">
        <v>940</v>
      </c>
    </row>
    <row r="12" s="6" customFormat="1" ht="21" customHeight="1" spans="1:3">
      <c r="A12" s="76">
        <v>10112</v>
      </c>
      <c r="B12" s="77" t="s">
        <v>13</v>
      </c>
      <c r="C12" s="73">
        <v>2760</v>
      </c>
    </row>
    <row r="13" s="6" customFormat="1" ht="21" customHeight="1" spans="1:3">
      <c r="A13" s="76">
        <v>10113</v>
      </c>
      <c r="B13" s="77" t="s">
        <v>14</v>
      </c>
      <c r="C13" s="73">
        <v>12213</v>
      </c>
    </row>
    <row r="14" s="6" customFormat="1" ht="21" customHeight="1" spans="1:3">
      <c r="A14" s="76">
        <v>10114</v>
      </c>
      <c r="B14" s="77" t="s">
        <v>15</v>
      </c>
      <c r="C14" s="73">
        <v>14145</v>
      </c>
    </row>
    <row r="15" s="6" customFormat="1" ht="21" customHeight="1" spans="1:3">
      <c r="A15" s="76">
        <v>10118</v>
      </c>
      <c r="B15" s="77" t="s">
        <v>16</v>
      </c>
      <c r="C15" s="73">
        <v>2877</v>
      </c>
    </row>
    <row r="16" s="6" customFormat="1" ht="21" customHeight="1" spans="1:3">
      <c r="A16" s="76">
        <v>10199</v>
      </c>
      <c r="B16" s="77" t="s">
        <v>17</v>
      </c>
      <c r="C16" s="73">
        <v>5</v>
      </c>
    </row>
    <row r="17" s="6" customFormat="1" ht="21" customHeight="1" spans="1:3">
      <c r="A17" s="74">
        <v>103</v>
      </c>
      <c r="B17" s="75" t="s">
        <v>18</v>
      </c>
      <c r="C17" s="73">
        <v>36977</v>
      </c>
    </row>
    <row r="18" s="6" customFormat="1" ht="21" customHeight="1" spans="1:3">
      <c r="A18" s="76">
        <v>10302</v>
      </c>
      <c r="B18" s="77" t="s">
        <v>19</v>
      </c>
      <c r="C18" s="73">
        <v>4</v>
      </c>
    </row>
    <row r="19" s="6" customFormat="1" ht="21" customHeight="1" spans="1:3">
      <c r="A19" s="76">
        <v>10304</v>
      </c>
      <c r="B19" s="77" t="s">
        <v>20</v>
      </c>
      <c r="C19" s="73">
        <v>1710</v>
      </c>
    </row>
    <row r="20" s="6" customFormat="1" ht="21" customHeight="1" spans="1:3">
      <c r="A20" s="76">
        <v>10305</v>
      </c>
      <c r="B20" s="77" t="s">
        <v>21</v>
      </c>
      <c r="C20" s="73">
        <v>2650</v>
      </c>
    </row>
    <row r="21" s="6" customFormat="1" ht="21" customHeight="1" spans="1:3">
      <c r="A21" s="76">
        <v>10307</v>
      </c>
      <c r="B21" s="77" t="s">
        <v>22</v>
      </c>
      <c r="C21" s="73">
        <v>31735</v>
      </c>
    </row>
    <row r="22" s="6" customFormat="1" ht="21" customHeight="1" spans="1:3">
      <c r="A22" s="76">
        <v>10309</v>
      </c>
      <c r="B22" s="77" t="s">
        <v>23</v>
      </c>
      <c r="C22" s="73">
        <v>864</v>
      </c>
    </row>
    <row r="23" s="6" customFormat="1" ht="21" customHeight="1" spans="1:3">
      <c r="A23" s="76">
        <v>10399</v>
      </c>
      <c r="B23" s="77" t="s">
        <v>24</v>
      </c>
      <c r="C23" s="73">
        <v>14</v>
      </c>
    </row>
  </sheetData>
  <mergeCells count="2">
    <mergeCell ref="A1:C1"/>
    <mergeCell ref="A2:C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C26" sqref="C26"/>
    </sheetView>
  </sheetViews>
  <sheetFormatPr defaultColWidth="9" defaultRowHeight="14.25" outlineLevelCol="3"/>
  <cols>
    <col min="1" max="1" width="35" style="25" customWidth="1"/>
    <col min="2" max="2" width="18.9416666666667" style="25" customWidth="1"/>
    <col min="3" max="3" width="35" style="25" customWidth="1"/>
    <col min="4" max="4" width="18.9416666666667" style="25" customWidth="1"/>
  </cols>
  <sheetData>
    <row r="1" ht="22.5" spans="1:4">
      <c r="A1" s="26" t="s">
        <v>694</v>
      </c>
      <c r="B1" s="26"/>
      <c r="C1" s="26"/>
      <c r="D1" s="26"/>
    </row>
    <row r="2" spans="1:4">
      <c r="A2" s="27" t="s">
        <v>26</v>
      </c>
      <c r="B2" s="27"/>
      <c r="C2" s="27"/>
      <c r="D2" s="27"/>
    </row>
    <row r="3" ht="13.5" spans="1:4">
      <c r="A3" s="28" t="s">
        <v>319</v>
      </c>
      <c r="B3" s="28" t="s">
        <v>4</v>
      </c>
      <c r="C3" s="28" t="s">
        <v>319</v>
      </c>
      <c r="D3" s="28" t="s">
        <v>4</v>
      </c>
    </row>
    <row r="4" ht="17" customHeight="1" spans="1:4">
      <c r="A4" s="29" t="s">
        <v>695</v>
      </c>
      <c r="B4" s="30">
        <f>'[1]L10'!C6</f>
        <v>0</v>
      </c>
      <c r="C4" s="29" t="s">
        <v>455</v>
      </c>
      <c r="D4" s="30">
        <f>'[1]L10'!O6</f>
        <v>28096</v>
      </c>
    </row>
    <row r="5" ht="17" customHeight="1" spans="1:4">
      <c r="A5" s="29" t="s">
        <v>696</v>
      </c>
      <c r="B5" s="30">
        <f>B6</f>
        <v>22382</v>
      </c>
      <c r="C5" s="29" t="s">
        <v>697</v>
      </c>
      <c r="D5" s="30">
        <f>D6</f>
        <v>0</v>
      </c>
    </row>
    <row r="6" ht="17" customHeight="1" spans="1:4">
      <c r="A6" s="29" t="s">
        <v>698</v>
      </c>
      <c r="B6" s="30">
        <f>SUM(B7:B15)</f>
        <v>22382</v>
      </c>
      <c r="C6" s="29" t="s">
        <v>699</v>
      </c>
      <c r="D6" s="30">
        <f>SUM(D7:D15)</f>
        <v>0</v>
      </c>
    </row>
    <row r="7" ht="17" customHeight="1" spans="1:4">
      <c r="A7" s="29" t="s">
        <v>374</v>
      </c>
      <c r="B7" s="30">
        <f>'[1]L10'!D7</f>
        <v>0</v>
      </c>
      <c r="C7" s="29" t="s">
        <v>374</v>
      </c>
      <c r="D7" s="30">
        <f>'[1]L10'!P7</f>
        <v>0</v>
      </c>
    </row>
    <row r="8" ht="17" customHeight="1" spans="1:4">
      <c r="A8" s="29" t="s">
        <v>375</v>
      </c>
      <c r="B8" s="30">
        <f>'[1]L10'!D8+'[1]L10'!D9</f>
        <v>6</v>
      </c>
      <c r="C8" s="29" t="s">
        <v>375</v>
      </c>
      <c r="D8" s="30">
        <f>'[1]L10'!P8+'[1]L10'!P9</f>
        <v>0</v>
      </c>
    </row>
    <row r="9" ht="17" customHeight="1" spans="1:4">
      <c r="A9" s="29" t="s">
        <v>376</v>
      </c>
      <c r="B9" s="30">
        <f>'[1]L10'!D10+'[1]L10'!D11</f>
        <v>30</v>
      </c>
      <c r="C9" s="29" t="s">
        <v>376</v>
      </c>
      <c r="D9" s="30">
        <f>'[1]L10'!P10+'[1]L10'!P11</f>
        <v>0</v>
      </c>
    </row>
    <row r="10" ht="17" customHeight="1" spans="1:4">
      <c r="A10" s="29" t="s">
        <v>378</v>
      </c>
      <c r="B10" s="30">
        <f>'[1]L10'!D12+'[1]L10'!D13</f>
        <v>0</v>
      </c>
      <c r="C10" s="29" t="s">
        <v>378</v>
      </c>
      <c r="D10" s="30">
        <f>'[1]L10'!P12+'[1]L10'!P13</f>
        <v>0</v>
      </c>
    </row>
    <row r="11" ht="17" customHeight="1" spans="1:4">
      <c r="A11" s="29" t="s">
        <v>379</v>
      </c>
      <c r="B11" s="30">
        <f>'[1]L10'!D14+'[1]L10'!D15+'[1]L10'!D16+'[1]L10'!D17+'[1]L10'!D18</f>
        <v>22140</v>
      </c>
      <c r="C11" s="29" t="s">
        <v>379</v>
      </c>
      <c r="D11" s="30">
        <f>'[1]L10'!P14+'[1]L10'!P15+'[1]L10'!P16+'[1]L10'!P17+'[1]L10'!P18</f>
        <v>0</v>
      </c>
    </row>
    <row r="12" ht="17" customHeight="1" spans="1:4">
      <c r="A12" s="29" t="s">
        <v>380</v>
      </c>
      <c r="B12" s="30">
        <f>'[1]L10'!D19+'[1]L10'!D20+'[1]L10'!D21</f>
        <v>0</v>
      </c>
      <c r="C12" s="29" t="s">
        <v>380</v>
      </c>
      <c r="D12" s="30">
        <f>'[1]L10'!P19+'[1]L10'!P20+'[1]L10'!P21</f>
        <v>0</v>
      </c>
    </row>
    <row r="13" ht="17" customHeight="1" spans="1:4">
      <c r="A13" s="29" t="s">
        <v>381</v>
      </c>
      <c r="B13" s="30">
        <f>'[1]L10'!D22+'[1]L10'!D23+'[1]L10'!D24+'[1]L10'!D25+'[1]L10'!D26</f>
        <v>0</v>
      </c>
      <c r="C13" s="29" t="s">
        <v>381</v>
      </c>
      <c r="D13" s="30">
        <f>'[1]L10'!P22+'[1]L10'!P23+'[1]L10'!P24+'[1]L10'!P25+'[1]L10'!P26</f>
        <v>0</v>
      </c>
    </row>
    <row r="14" ht="17" customHeight="1" spans="1:4">
      <c r="A14" s="29" t="s">
        <v>382</v>
      </c>
      <c r="B14" s="30">
        <f>'[1]L10'!D27</f>
        <v>0</v>
      </c>
      <c r="C14" s="29" t="s">
        <v>382</v>
      </c>
      <c r="D14" s="30">
        <f>'[1]L10'!P27</f>
        <v>0</v>
      </c>
    </row>
    <row r="15" ht="17" customHeight="1" spans="1:4">
      <c r="A15" s="29" t="s">
        <v>389</v>
      </c>
      <c r="B15" s="31">
        <f>'[1]L10'!D30+'[1]L10'!D31+'[1]L10'!D32</f>
        <v>206</v>
      </c>
      <c r="C15" s="29" t="s">
        <v>700</v>
      </c>
      <c r="D15" s="30">
        <f>'[1]L10'!P30+'[1]L10'!P31+'[1]L10'!P32</f>
        <v>0</v>
      </c>
    </row>
    <row r="16" ht="17" customHeight="1" spans="1:4">
      <c r="A16" s="32" t="s">
        <v>701</v>
      </c>
      <c r="B16" s="30">
        <v>0</v>
      </c>
      <c r="C16" s="33" t="s">
        <v>702</v>
      </c>
      <c r="D16" s="30">
        <v>0</v>
      </c>
    </row>
    <row r="17" ht="17" customHeight="1" spans="1:4">
      <c r="A17" s="29" t="s">
        <v>703</v>
      </c>
      <c r="B17" s="34">
        <v>0</v>
      </c>
      <c r="C17" s="29"/>
      <c r="D17" s="35"/>
    </row>
    <row r="18" ht="17" customHeight="1" spans="1:4">
      <c r="A18" s="29" t="s">
        <v>704</v>
      </c>
      <c r="B18" s="31">
        <v>6705</v>
      </c>
      <c r="C18" s="29"/>
      <c r="D18" s="35"/>
    </row>
    <row r="19" ht="17" customHeight="1" spans="1:4">
      <c r="A19" s="32" t="s">
        <v>705</v>
      </c>
      <c r="B19" s="30">
        <f>B21</f>
        <v>0</v>
      </c>
      <c r="C19" s="33" t="s">
        <v>706</v>
      </c>
      <c r="D19" s="30">
        <v>0</v>
      </c>
    </row>
    <row r="20" ht="17" customHeight="1" spans="1:4">
      <c r="A20" s="29" t="s">
        <v>707</v>
      </c>
      <c r="B20" s="36"/>
      <c r="C20" s="29"/>
      <c r="D20" s="30"/>
    </row>
    <row r="21" ht="17" customHeight="1" spans="1:4">
      <c r="A21" s="29" t="s">
        <v>708</v>
      </c>
      <c r="B21" s="30">
        <f>SUM(B22:B23)</f>
        <v>0</v>
      </c>
      <c r="C21" s="29"/>
      <c r="D21" s="30"/>
    </row>
    <row r="22" ht="17" customHeight="1" spans="1:4">
      <c r="A22" s="29" t="s">
        <v>709</v>
      </c>
      <c r="B22" s="30">
        <v>0</v>
      </c>
      <c r="C22" s="29"/>
      <c r="D22" s="37"/>
    </row>
    <row r="23" ht="17" customHeight="1" spans="1:4">
      <c r="A23" s="29" t="s">
        <v>710</v>
      </c>
      <c r="B23" s="30">
        <v>0</v>
      </c>
      <c r="C23" s="29"/>
      <c r="D23" s="37"/>
    </row>
    <row r="24" ht="17" customHeight="1" spans="1:4">
      <c r="A24" s="29" t="s">
        <v>399</v>
      </c>
      <c r="B24" s="30">
        <f t="shared" ref="B24:B27" si="0">B25</f>
        <v>0</v>
      </c>
      <c r="C24" s="29" t="s">
        <v>711</v>
      </c>
      <c r="D24" s="30">
        <f>D25</f>
        <v>0</v>
      </c>
    </row>
    <row r="25" ht="17" customHeight="1" spans="1:4">
      <c r="A25" s="29" t="s">
        <v>400</v>
      </c>
      <c r="B25" s="30">
        <f t="shared" si="0"/>
        <v>0</v>
      </c>
      <c r="C25" s="29" t="s">
        <v>712</v>
      </c>
      <c r="D25" s="30">
        <v>0</v>
      </c>
    </row>
    <row r="26" ht="17" customHeight="1" spans="1:4">
      <c r="A26" s="29" t="s">
        <v>713</v>
      </c>
      <c r="B26" s="30">
        <v>0</v>
      </c>
      <c r="C26" s="29" t="s">
        <v>714</v>
      </c>
      <c r="D26" s="37"/>
    </row>
    <row r="27" ht="17" customHeight="1" spans="1:4">
      <c r="A27" s="29" t="s">
        <v>406</v>
      </c>
      <c r="B27" s="30">
        <f t="shared" si="0"/>
        <v>0</v>
      </c>
      <c r="C27" s="29" t="s">
        <v>715</v>
      </c>
      <c r="D27" s="30">
        <v>0</v>
      </c>
    </row>
    <row r="28" ht="17" customHeight="1" spans="1:4">
      <c r="A28" s="29" t="s">
        <v>452</v>
      </c>
      <c r="B28" s="30">
        <v>0</v>
      </c>
      <c r="C28" s="29"/>
      <c r="D28" s="35"/>
    </row>
    <row r="29" ht="17" customHeight="1" spans="1:4">
      <c r="A29" s="29" t="s">
        <v>716</v>
      </c>
      <c r="B29" s="30">
        <v>0</v>
      </c>
      <c r="C29" s="29" t="s">
        <v>717</v>
      </c>
      <c r="D29" s="30">
        <v>0</v>
      </c>
    </row>
    <row r="30" ht="17" customHeight="1" spans="1:4">
      <c r="A30" s="29" t="s">
        <v>718</v>
      </c>
      <c r="B30" s="30">
        <v>0</v>
      </c>
      <c r="C30" s="29" t="s">
        <v>719</v>
      </c>
      <c r="D30" s="30">
        <v>0</v>
      </c>
    </row>
    <row r="31" ht="17" customHeight="1" spans="1:4">
      <c r="A31" s="29"/>
      <c r="B31" s="35"/>
      <c r="C31" s="29" t="s">
        <v>720</v>
      </c>
      <c r="D31" s="30">
        <f>'[1]L10'!Y6</f>
        <v>0</v>
      </c>
    </row>
    <row r="32" ht="17" customHeight="1" spans="1:4">
      <c r="A32" s="29"/>
      <c r="B32" s="35"/>
      <c r="C32" s="29" t="s">
        <v>721</v>
      </c>
      <c r="D32" s="30">
        <f>B33-D4-D5-D16-D19-D24-D27-D29-D30-D31</f>
        <v>991</v>
      </c>
    </row>
    <row r="33" ht="17" customHeight="1" spans="1:4">
      <c r="A33" s="28" t="s">
        <v>722</v>
      </c>
      <c r="B33" s="30">
        <f>SUM(B4,B5,B16:B19,B24,B27,B29,B30)</f>
        <v>29087</v>
      </c>
      <c r="C33" s="28" t="s">
        <v>723</v>
      </c>
      <c r="D33" s="30">
        <f>SUM(D4,D5,D16,D19,D24,D27,D29:D32)</f>
        <v>29087</v>
      </c>
    </row>
  </sheetData>
  <mergeCells count="2">
    <mergeCell ref="A1:D1"/>
    <mergeCell ref="A2:D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B16" sqref="B16"/>
    </sheetView>
  </sheetViews>
  <sheetFormatPr defaultColWidth="8.00833333333333" defaultRowHeight="14.25" outlineLevelRow="7" outlineLevelCol="2"/>
  <cols>
    <col min="1" max="3" width="28.9333333333333" style="6" customWidth="1"/>
    <col min="4" max="256" width="8.00833333333333" style="6" customWidth="1"/>
    <col min="257" max="16384" width="8.00833333333333" style="6"/>
  </cols>
  <sheetData>
    <row r="1" s="6" customFormat="1" ht="34" customHeight="1" spans="1:3">
      <c r="A1" s="20" t="s">
        <v>724</v>
      </c>
      <c r="B1" s="20"/>
      <c r="C1" s="20"/>
    </row>
    <row r="2" s="6" customFormat="1" ht="17" customHeight="1" spans="1:3">
      <c r="A2" s="21"/>
      <c r="B2" s="21"/>
      <c r="C2" s="21"/>
    </row>
    <row r="3" s="6" customFormat="1" ht="17" customHeight="1" spans="1:3">
      <c r="A3" s="22" t="s">
        <v>1</v>
      </c>
      <c r="B3" s="22"/>
      <c r="C3" s="22"/>
    </row>
    <row r="4" s="6" customFormat="1" ht="17" customHeight="1" spans="1:3">
      <c r="A4" s="23" t="s">
        <v>319</v>
      </c>
      <c r="B4" s="23" t="s">
        <v>437</v>
      </c>
      <c r="C4" s="23" t="s">
        <v>4</v>
      </c>
    </row>
    <row r="5" s="6" customFormat="1" ht="17" customHeight="1" spans="1:3">
      <c r="A5" s="24" t="s">
        <v>438</v>
      </c>
      <c r="B5" s="14">
        <v>0</v>
      </c>
      <c r="C5" s="14"/>
    </row>
    <row r="6" s="6" customFormat="1" ht="17" customHeight="1" spans="1:3">
      <c r="A6" s="24" t="s">
        <v>439</v>
      </c>
      <c r="B6" s="14">
        <v>0</v>
      </c>
      <c r="C6" s="14"/>
    </row>
    <row r="7" s="6" customFormat="1" ht="17" customHeight="1" spans="1:3">
      <c r="A7" s="24" t="s">
        <v>440</v>
      </c>
      <c r="B7" s="14"/>
      <c r="C7" s="14">
        <v>0</v>
      </c>
    </row>
    <row r="8" s="6" customFormat="1" ht="17" customHeight="1" spans="1:3">
      <c r="A8" s="24" t="s">
        <v>439</v>
      </c>
      <c r="B8" s="14"/>
      <c r="C8" s="14">
        <v>0</v>
      </c>
    </row>
  </sheetData>
  <mergeCells count="3">
    <mergeCell ref="A1:C1"/>
    <mergeCell ref="A2:C2"/>
    <mergeCell ref="A3:C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28" sqref="B28"/>
    </sheetView>
  </sheetViews>
  <sheetFormatPr defaultColWidth="12.1833333333333" defaultRowHeight="15.55" customHeight="1" outlineLevelCol="1"/>
  <cols>
    <col min="1" max="1" width="34.25" style="6" customWidth="1"/>
    <col min="2" max="2" width="25.9833333333333" style="6" customWidth="1"/>
    <col min="3" max="254" width="12.1833333333333" style="6" customWidth="1"/>
    <col min="255" max="16382" width="12.1833333333333" style="6"/>
  </cols>
  <sheetData>
    <row r="1" s="6" customFormat="1" ht="34" customHeight="1" spans="1:2">
      <c r="A1" s="7" t="s">
        <v>725</v>
      </c>
      <c r="B1" s="7"/>
    </row>
    <row r="2" s="6" customFormat="1" ht="17" customHeight="1" spans="1:2">
      <c r="A2" s="16" t="s">
        <v>26</v>
      </c>
      <c r="B2" s="16"/>
    </row>
    <row r="3" s="6" customFormat="1" ht="16.95" customHeight="1" spans="1:2">
      <c r="A3" s="17" t="s">
        <v>319</v>
      </c>
      <c r="B3" s="17" t="s">
        <v>4</v>
      </c>
    </row>
    <row r="4" s="6" customFormat="1" ht="16.95" customHeight="1" spans="1:2">
      <c r="A4" s="18" t="s">
        <v>726</v>
      </c>
      <c r="B4" s="14">
        <v>0</v>
      </c>
    </row>
    <row r="5" s="6" customFormat="1" ht="16.95" customHeight="1" spans="1:2">
      <c r="A5" s="18" t="s">
        <v>727</v>
      </c>
      <c r="B5" s="14">
        <v>285</v>
      </c>
    </row>
    <row r="6" s="6" customFormat="1" ht="16.95" customHeight="1" spans="1:2">
      <c r="A6" s="18" t="s">
        <v>728</v>
      </c>
      <c r="B6" s="14">
        <v>0</v>
      </c>
    </row>
    <row r="7" s="6" customFormat="1" ht="16.95" customHeight="1" spans="1:2">
      <c r="A7" s="18" t="s">
        <v>729</v>
      </c>
      <c r="B7" s="14">
        <v>501</v>
      </c>
    </row>
    <row r="8" s="6" customFormat="1" ht="16.95" customHeight="1" spans="1:2">
      <c r="A8" s="18" t="s">
        <v>730</v>
      </c>
      <c r="B8" s="14">
        <v>0</v>
      </c>
    </row>
    <row r="9" s="6" customFormat="1" ht="16.95" customHeight="1" spans="1:2">
      <c r="A9" s="18" t="s">
        <v>731</v>
      </c>
      <c r="B9" s="14">
        <v>0</v>
      </c>
    </row>
    <row r="10" s="6" customFormat="1" ht="16.95" customHeight="1" spans="1:2">
      <c r="A10" s="18"/>
      <c r="B10" s="19"/>
    </row>
    <row r="11" s="6" customFormat="1" ht="16.95" customHeight="1" spans="1:2">
      <c r="A11" s="17" t="s">
        <v>435</v>
      </c>
      <c r="B11" s="14">
        <v>786</v>
      </c>
    </row>
  </sheetData>
  <mergeCells count="2">
    <mergeCell ref="A1:B1"/>
    <mergeCell ref="A2:B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C17" sqref="C17"/>
    </sheetView>
  </sheetViews>
  <sheetFormatPr defaultColWidth="12.1833333333333" defaultRowHeight="15.55" customHeight="1" outlineLevelCol="1"/>
  <cols>
    <col min="1" max="1" width="37" style="6" customWidth="1"/>
    <col min="2" max="2" width="30.75" style="6" customWidth="1"/>
    <col min="3" max="254" width="12.1833333333333" style="6" customWidth="1"/>
    <col min="255" max="16382" width="12.1833333333333" style="6"/>
  </cols>
  <sheetData>
    <row r="1" s="6" customFormat="1" ht="34" customHeight="1" spans="1:2">
      <c r="A1" s="7" t="s">
        <v>732</v>
      </c>
      <c r="B1" s="7"/>
    </row>
    <row r="2" s="6" customFormat="1" ht="17" customHeight="1" spans="1:2">
      <c r="A2" s="16" t="s">
        <v>26</v>
      </c>
      <c r="B2" s="16"/>
    </row>
    <row r="3" s="6" customFormat="1" ht="16.95" customHeight="1" spans="1:2">
      <c r="A3" s="17" t="s">
        <v>319</v>
      </c>
      <c r="B3" s="17" t="s">
        <v>4</v>
      </c>
    </row>
    <row r="4" s="6" customFormat="1" ht="16.95" customHeight="1" spans="1:2">
      <c r="A4" s="18" t="s">
        <v>733</v>
      </c>
      <c r="B4" s="14">
        <v>60</v>
      </c>
    </row>
    <row r="5" s="6" customFormat="1" ht="16.95" customHeight="1" spans="1:2">
      <c r="A5" s="18" t="s">
        <v>734</v>
      </c>
      <c r="B5" s="14">
        <v>0</v>
      </c>
    </row>
    <row r="6" s="6" customFormat="1" ht="16.95" customHeight="1" spans="1:2">
      <c r="A6" s="18" t="s">
        <v>735</v>
      </c>
      <c r="B6" s="14">
        <v>0</v>
      </c>
    </row>
    <row r="7" s="6" customFormat="1" ht="16.95" customHeight="1" spans="1:2">
      <c r="A7" s="18" t="s">
        <v>736</v>
      </c>
      <c r="B7" s="14">
        <v>0</v>
      </c>
    </row>
    <row r="8" s="6" customFormat="1" ht="16.95" customHeight="1" spans="1:2">
      <c r="A8" s="18" t="s">
        <v>737</v>
      </c>
      <c r="B8" s="14">
        <v>0</v>
      </c>
    </row>
    <row r="9" s="6" customFormat="1" ht="16.95" customHeight="1" spans="1:2">
      <c r="A9" s="18" t="s">
        <v>738</v>
      </c>
      <c r="B9" s="14">
        <v>0</v>
      </c>
    </row>
    <row r="10" s="6" customFormat="1" ht="16.95" customHeight="1" spans="1:2">
      <c r="A10" s="18" t="s">
        <v>739</v>
      </c>
      <c r="B10" s="14">
        <v>726</v>
      </c>
    </row>
    <row r="11" s="6" customFormat="1" ht="16.95" customHeight="1" spans="1:2">
      <c r="A11" s="17" t="s">
        <v>740</v>
      </c>
      <c r="B11" s="14">
        <v>786</v>
      </c>
    </row>
  </sheetData>
  <mergeCells count="2">
    <mergeCell ref="A1:B1"/>
    <mergeCell ref="A2:B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C12" sqref="C12"/>
    </sheetView>
  </sheetViews>
  <sheetFormatPr defaultColWidth="12.1833333333333" defaultRowHeight="15.55" customHeight="1" outlineLevelCol="1"/>
  <cols>
    <col min="1" max="1" width="34.25" style="6" customWidth="1"/>
    <col min="2" max="2" width="25.9833333333333" style="6" customWidth="1"/>
    <col min="3" max="254" width="12.1833333333333" style="6" customWidth="1"/>
    <col min="255" max="16382" width="12.1833333333333" style="6"/>
  </cols>
  <sheetData>
    <row r="1" s="6" customFormat="1" ht="34" customHeight="1" spans="1:2">
      <c r="A1" s="7" t="s">
        <v>741</v>
      </c>
      <c r="B1" s="7"/>
    </row>
    <row r="2" s="6" customFormat="1" ht="17" customHeight="1" spans="1:2">
      <c r="A2" s="16" t="s">
        <v>26</v>
      </c>
      <c r="B2" s="16"/>
    </row>
    <row r="3" s="6" customFormat="1" ht="16.95" customHeight="1" spans="1:2">
      <c r="A3" s="17" t="s">
        <v>319</v>
      </c>
      <c r="B3" s="17" t="s">
        <v>4</v>
      </c>
    </row>
    <row r="4" s="6" customFormat="1" ht="16.95" customHeight="1" spans="1:2">
      <c r="A4" s="18" t="s">
        <v>733</v>
      </c>
      <c r="B4" s="14">
        <v>60</v>
      </c>
    </row>
    <row r="5" s="6" customFormat="1" ht="16.95" customHeight="1" spans="1:2">
      <c r="A5" s="18" t="s">
        <v>734</v>
      </c>
      <c r="B5" s="14">
        <v>0</v>
      </c>
    </row>
    <row r="6" s="6" customFormat="1" ht="16.95" customHeight="1" spans="1:2">
      <c r="A6" s="18" t="s">
        <v>735</v>
      </c>
      <c r="B6" s="14">
        <v>0</v>
      </c>
    </row>
    <row r="7" s="6" customFormat="1" ht="16.95" customHeight="1" spans="1:2">
      <c r="A7" s="18" t="s">
        <v>736</v>
      </c>
      <c r="B7" s="14">
        <v>0</v>
      </c>
    </row>
    <row r="8" s="6" customFormat="1" ht="16.95" customHeight="1" spans="1:2">
      <c r="A8" s="18" t="s">
        <v>737</v>
      </c>
      <c r="B8" s="14">
        <v>0</v>
      </c>
    </row>
    <row r="9" s="6" customFormat="1" ht="16.95" customHeight="1" spans="1:2">
      <c r="A9" s="18" t="s">
        <v>738</v>
      </c>
      <c r="B9" s="14">
        <v>0</v>
      </c>
    </row>
    <row r="10" s="6" customFormat="1" ht="16.95" customHeight="1" spans="1:2">
      <c r="A10" s="18" t="s">
        <v>739</v>
      </c>
      <c r="B10" s="14">
        <v>726</v>
      </c>
    </row>
    <row r="11" s="6" customFormat="1" ht="16.95" customHeight="1" spans="1:2">
      <c r="A11" s="17" t="s">
        <v>740</v>
      </c>
      <c r="B11" s="14">
        <v>786</v>
      </c>
    </row>
  </sheetData>
  <mergeCells count="2">
    <mergeCell ref="A1:B1"/>
    <mergeCell ref="A2:B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B15" sqref="B15"/>
    </sheetView>
  </sheetViews>
  <sheetFormatPr defaultColWidth="12.1833333333333" defaultRowHeight="15.55" customHeight="1" outlineLevelCol="3"/>
  <cols>
    <col min="1" max="1" width="34.25" style="6" customWidth="1"/>
    <col min="2" max="2" width="25.9833333333333" style="6" customWidth="1"/>
    <col min="3" max="3" width="34.25" style="6" customWidth="1"/>
    <col min="4" max="4" width="25.9833333333333" style="6" customWidth="1"/>
    <col min="5" max="256" width="12.1833333333333" style="6" customWidth="1"/>
    <col min="257" max="16384" width="12.1833333333333" style="6"/>
  </cols>
  <sheetData>
    <row r="1" s="6" customFormat="1" ht="34" customHeight="1" spans="1:4">
      <c r="A1" s="7" t="s">
        <v>742</v>
      </c>
      <c r="B1" s="7"/>
      <c r="C1" s="7"/>
      <c r="D1" s="7"/>
    </row>
    <row r="2" s="6" customFormat="1" ht="17" customHeight="1" spans="1:4">
      <c r="A2" s="16" t="s">
        <v>26</v>
      </c>
      <c r="B2" s="16"/>
      <c r="C2" s="16"/>
      <c r="D2" s="16"/>
    </row>
    <row r="3" s="6" customFormat="1" ht="16.95" customHeight="1" spans="1:4">
      <c r="A3" s="17" t="s">
        <v>319</v>
      </c>
      <c r="B3" s="17" t="s">
        <v>4</v>
      </c>
      <c r="C3" s="17" t="s">
        <v>319</v>
      </c>
      <c r="D3" s="17" t="s">
        <v>4</v>
      </c>
    </row>
    <row r="4" s="6" customFormat="1" ht="16.95" customHeight="1" spans="1:4">
      <c r="A4" s="18" t="s">
        <v>726</v>
      </c>
      <c r="B4" s="14">
        <v>0</v>
      </c>
      <c r="C4" s="18" t="s">
        <v>733</v>
      </c>
      <c r="D4" s="14">
        <v>60</v>
      </c>
    </row>
    <row r="5" s="6" customFormat="1" ht="16.95" customHeight="1" spans="1:4">
      <c r="A5" s="18" t="s">
        <v>727</v>
      </c>
      <c r="B5" s="14">
        <v>285</v>
      </c>
      <c r="C5" s="18" t="s">
        <v>734</v>
      </c>
      <c r="D5" s="14">
        <v>0</v>
      </c>
    </row>
    <row r="6" s="6" customFormat="1" ht="16.95" customHeight="1" spans="1:4">
      <c r="A6" s="18" t="s">
        <v>728</v>
      </c>
      <c r="B6" s="14">
        <v>0</v>
      </c>
      <c r="C6" s="18" t="s">
        <v>735</v>
      </c>
      <c r="D6" s="14">
        <v>0</v>
      </c>
    </row>
    <row r="7" s="6" customFormat="1" ht="16.95" customHeight="1" spans="1:4">
      <c r="A7" s="18" t="s">
        <v>729</v>
      </c>
      <c r="B7" s="14">
        <v>501</v>
      </c>
      <c r="C7" s="18" t="s">
        <v>736</v>
      </c>
      <c r="D7" s="14">
        <v>0</v>
      </c>
    </row>
    <row r="8" s="6" customFormat="1" ht="16.95" customHeight="1" spans="1:4">
      <c r="A8" s="18" t="s">
        <v>730</v>
      </c>
      <c r="B8" s="14">
        <v>0</v>
      </c>
      <c r="C8" s="18" t="s">
        <v>737</v>
      </c>
      <c r="D8" s="14">
        <v>0</v>
      </c>
    </row>
    <row r="9" s="6" customFormat="1" ht="16.95" customHeight="1" spans="1:4">
      <c r="A9" s="18" t="s">
        <v>731</v>
      </c>
      <c r="B9" s="14">
        <v>0</v>
      </c>
      <c r="C9" s="18" t="s">
        <v>738</v>
      </c>
      <c r="D9" s="14">
        <v>0</v>
      </c>
    </row>
    <row r="10" s="6" customFormat="1" ht="16.95" customHeight="1" spans="1:4">
      <c r="A10" s="18"/>
      <c r="B10" s="19"/>
      <c r="C10" s="18" t="s">
        <v>739</v>
      </c>
      <c r="D10" s="14">
        <v>726</v>
      </c>
    </row>
    <row r="11" s="6" customFormat="1" ht="16.95" customHeight="1" spans="1:4">
      <c r="A11" s="17" t="s">
        <v>435</v>
      </c>
      <c r="B11" s="14">
        <v>786</v>
      </c>
      <c r="C11" s="17" t="s">
        <v>740</v>
      </c>
      <c r="D11" s="14">
        <v>786</v>
      </c>
    </row>
  </sheetData>
  <mergeCells count="2">
    <mergeCell ref="A1:D1"/>
    <mergeCell ref="A2:D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B13" sqref="A1:I19"/>
    </sheetView>
  </sheetViews>
  <sheetFormatPr defaultColWidth="9.15" defaultRowHeight="14.25"/>
  <cols>
    <col min="1" max="1" width="24" style="6" customWidth="1"/>
    <col min="2" max="9" width="13.375" style="6" customWidth="1"/>
    <col min="10" max="256" width="9.15" style="6" customWidth="1"/>
    <col min="257" max="16384" width="9.15" style="6"/>
  </cols>
  <sheetData>
    <row r="1" s="6" customFormat="1" ht="34" customHeight="1" spans="1:9">
      <c r="A1" s="7" t="s">
        <v>743</v>
      </c>
      <c r="B1" s="7"/>
      <c r="C1" s="7"/>
      <c r="D1" s="7"/>
      <c r="E1" s="7"/>
      <c r="F1" s="7"/>
      <c r="G1" s="7"/>
      <c r="H1" s="7"/>
      <c r="I1" s="7"/>
    </row>
    <row r="2" s="6" customFormat="1" ht="17" customHeight="1" spans="1:9">
      <c r="A2" s="8" t="s">
        <v>1</v>
      </c>
      <c r="B2" s="8"/>
      <c r="C2" s="8"/>
      <c r="D2" s="8"/>
      <c r="E2" s="8"/>
      <c r="F2" s="8"/>
      <c r="G2" s="8"/>
      <c r="H2" s="8"/>
      <c r="I2" s="8"/>
    </row>
    <row r="3" s="6" customFormat="1" ht="12.75" customHeight="1" spans="1:9">
      <c r="A3" s="9" t="s">
        <v>319</v>
      </c>
      <c r="B3" s="10" t="s">
        <v>744</v>
      </c>
      <c r="C3" s="10" t="s">
        <v>745</v>
      </c>
      <c r="D3" s="10" t="s">
        <v>746</v>
      </c>
      <c r="E3" s="10" t="s">
        <v>747</v>
      </c>
      <c r="F3" s="10" t="s">
        <v>748</v>
      </c>
      <c r="G3" s="10" t="s">
        <v>749</v>
      </c>
      <c r="H3" s="10" t="s">
        <v>750</v>
      </c>
      <c r="I3" s="10" t="s">
        <v>751</v>
      </c>
    </row>
    <row r="4" s="6" customFormat="1" ht="36.85" customHeight="1" spans="1:9">
      <c r="A4" s="11"/>
      <c r="B4" s="12"/>
      <c r="C4" s="12"/>
      <c r="D4" s="12"/>
      <c r="E4" s="12"/>
      <c r="F4" s="12"/>
      <c r="G4" s="12"/>
      <c r="H4" s="12"/>
      <c r="I4" s="12"/>
    </row>
    <row r="5" s="6" customFormat="1" ht="20.1" customHeight="1" spans="1:9">
      <c r="A5" s="13" t="s">
        <v>752</v>
      </c>
      <c r="B5" s="14">
        <v>2124</v>
      </c>
      <c r="C5" s="14">
        <v>0</v>
      </c>
      <c r="D5" s="14">
        <v>2124</v>
      </c>
      <c r="E5" s="14">
        <v>0</v>
      </c>
      <c r="F5" s="14">
        <v>0</v>
      </c>
      <c r="G5" s="14">
        <v>0</v>
      </c>
      <c r="H5" s="14">
        <v>0</v>
      </c>
      <c r="I5" s="14">
        <v>0</v>
      </c>
    </row>
    <row r="6" s="6" customFormat="1" ht="20.25" customHeight="1" spans="1:9">
      <c r="A6" s="15" t="s">
        <v>753</v>
      </c>
      <c r="B6" s="14">
        <v>615</v>
      </c>
      <c r="C6" s="14">
        <v>0</v>
      </c>
      <c r="D6" s="14">
        <v>615</v>
      </c>
      <c r="E6" s="14">
        <v>0</v>
      </c>
      <c r="F6" s="14">
        <v>0</v>
      </c>
      <c r="G6" s="14">
        <v>0</v>
      </c>
      <c r="H6" s="14">
        <v>0</v>
      </c>
      <c r="I6" s="14">
        <v>0</v>
      </c>
    </row>
    <row r="7" s="6" customFormat="1" ht="20.25" customHeight="1" spans="1:9">
      <c r="A7" s="15" t="s">
        <v>754</v>
      </c>
      <c r="B7" s="14">
        <v>159</v>
      </c>
      <c r="C7" s="14">
        <v>0</v>
      </c>
      <c r="D7" s="14">
        <v>159</v>
      </c>
      <c r="E7" s="14">
        <v>0</v>
      </c>
      <c r="F7" s="14">
        <v>0</v>
      </c>
      <c r="G7" s="14">
        <v>0</v>
      </c>
      <c r="H7" s="14">
        <v>0</v>
      </c>
      <c r="I7" s="14">
        <v>0</v>
      </c>
    </row>
    <row r="8" s="6" customFormat="1" ht="20.25" customHeight="1" spans="1:9">
      <c r="A8" s="15" t="s">
        <v>755</v>
      </c>
      <c r="B8" s="14">
        <v>49</v>
      </c>
      <c r="C8" s="14">
        <v>0</v>
      </c>
      <c r="D8" s="14">
        <v>49</v>
      </c>
      <c r="E8" s="14">
        <v>0</v>
      </c>
      <c r="F8" s="14">
        <v>0</v>
      </c>
      <c r="G8" s="14">
        <v>0</v>
      </c>
      <c r="H8" s="14">
        <v>0</v>
      </c>
      <c r="I8" s="14">
        <v>0</v>
      </c>
    </row>
    <row r="9" s="6" customFormat="1" ht="20.25" customHeight="1" spans="1:9">
      <c r="A9" s="15" t="s">
        <v>756</v>
      </c>
      <c r="B9" s="14">
        <v>6</v>
      </c>
      <c r="C9" s="14">
        <v>0</v>
      </c>
      <c r="D9" s="14">
        <v>6</v>
      </c>
      <c r="E9" s="14">
        <v>0</v>
      </c>
      <c r="F9" s="14">
        <v>0</v>
      </c>
      <c r="G9" s="14">
        <v>0</v>
      </c>
      <c r="H9" s="14">
        <v>0</v>
      </c>
      <c r="I9" s="14">
        <v>0</v>
      </c>
    </row>
    <row r="10" s="6" customFormat="1" ht="20.25" customHeight="1" spans="1:9">
      <c r="A10" s="15" t="s">
        <v>757</v>
      </c>
      <c r="B10" s="14">
        <v>9</v>
      </c>
      <c r="C10" s="14">
        <v>0</v>
      </c>
      <c r="D10" s="14">
        <v>9</v>
      </c>
      <c r="E10" s="14">
        <v>0</v>
      </c>
      <c r="F10" s="14">
        <v>0</v>
      </c>
      <c r="G10" s="14">
        <v>0</v>
      </c>
      <c r="H10" s="14">
        <v>0</v>
      </c>
      <c r="I10" s="14">
        <v>0</v>
      </c>
    </row>
    <row r="11" s="6" customFormat="1" ht="20.25" customHeight="1" spans="1:9">
      <c r="A11" s="15" t="s">
        <v>758</v>
      </c>
      <c r="B11" s="14">
        <v>0</v>
      </c>
      <c r="C11" s="14">
        <v>0</v>
      </c>
      <c r="D11" s="14">
        <v>0</v>
      </c>
      <c r="E11" s="14">
        <v>0</v>
      </c>
      <c r="F11" s="14">
        <v>0</v>
      </c>
      <c r="G11" s="14">
        <v>0</v>
      </c>
      <c r="H11" s="14">
        <v>0</v>
      </c>
      <c r="I11" s="14">
        <v>0</v>
      </c>
    </row>
    <row r="12" s="6" customFormat="1" ht="20.25" customHeight="1" spans="1:9">
      <c r="A12" s="15" t="s">
        <v>759</v>
      </c>
      <c r="B12" s="14">
        <v>0</v>
      </c>
      <c r="C12" s="14">
        <v>0</v>
      </c>
      <c r="D12" s="14">
        <v>0</v>
      </c>
      <c r="E12" s="14">
        <v>0</v>
      </c>
      <c r="F12" s="14">
        <v>0</v>
      </c>
      <c r="G12" s="14">
        <v>0</v>
      </c>
      <c r="H12" s="14">
        <v>0</v>
      </c>
      <c r="I12" s="14">
        <v>0</v>
      </c>
    </row>
    <row r="13" s="6" customFormat="1" ht="20.1" customHeight="1" spans="1:9">
      <c r="A13" s="13" t="s">
        <v>760</v>
      </c>
      <c r="B13" s="14">
        <v>1535</v>
      </c>
      <c r="C13" s="14">
        <v>0</v>
      </c>
      <c r="D13" s="14">
        <v>1535</v>
      </c>
      <c r="E13" s="14">
        <v>0</v>
      </c>
      <c r="F13" s="14">
        <v>0</v>
      </c>
      <c r="G13" s="14">
        <v>0</v>
      </c>
      <c r="H13" s="14">
        <v>0</v>
      </c>
      <c r="I13" s="14">
        <v>0</v>
      </c>
    </row>
    <row r="14" s="6" customFormat="1" ht="20.25" customHeight="1" spans="1:9">
      <c r="A14" s="15" t="s">
        <v>761</v>
      </c>
      <c r="B14" s="14">
        <v>1530</v>
      </c>
      <c r="C14" s="14">
        <v>0</v>
      </c>
      <c r="D14" s="14">
        <v>1530</v>
      </c>
      <c r="E14" s="14">
        <v>0</v>
      </c>
      <c r="F14" s="14">
        <v>0</v>
      </c>
      <c r="G14" s="14">
        <v>0</v>
      </c>
      <c r="H14" s="14">
        <v>0</v>
      </c>
      <c r="I14" s="14">
        <v>0</v>
      </c>
    </row>
    <row r="15" s="6" customFormat="1" ht="20.25" customHeight="1" spans="1:9">
      <c r="A15" s="15" t="s">
        <v>762</v>
      </c>
      <c r="B15" s="14">
        <v>5</v>
      </c>
      <c r="C15" s="14">
        <v>0</v>
      </c>
      <c r="D15" s="14">
        <v>5</v>
      </c>
      <c r="E15" s="14">
        <v>0</v>
      </c>
      <c r="F15" s="14">
        <v>0</v>
      </c>
      <c r="G15" s="14">
        <v>0</v>
      </c>
      <c r="H15" s="14">
        <v>0</v>
      </c>
      <c r="I15" s="14">
        <v>0</v>
      </c>
    </row>
    <row r="16" s="6" customFormat="1" ht="20.25" customHeight="1" spans="1:9">
      <c r="A16" s="15" t="s">
        <v>763</v>
      </c>
      <c r="B16" s="14">
        <v>0</v>
      </c>
      <c r="C16" s="14">
        <v>0</v>
      </c>
      <c r="D16" s="14">
        <v>0</v>
      </c>
      <c r="E16" s="14">
        <v>0</v>
      </c>
      <c r="F16" s="14">
        <v>0</v>
      </c>
      <c r="G16" s="14">
        <v>0</v>
      </c>
      <c r="H16" s="14">
        <v>0</v>
      </c>
      <c r="I16" s="14">
        <v>0</v>
      </c>
    </row>
    <row r="17" s="6" customFormat="1" ht="20.25" customHeight="1" spans="1:9">
      <c r="A17" s="15" t="s">
        <v>764</v>
      </c>
      <c r="B17" s="14">
        <v>0</v>
      </c>
      <c r="C17" s="14">
        <v>0</v>
      </c>
      <c r="D17" s="14">
        <v>0</v>
      </c>
      <c r="E17" s="14">
        <v>0</v>
      </c>
      <c r="F17" s="14">
        <v>0</v>
      </c>
      <c r="G17" s="14">
        <v>0</v>
      </c>
      <c r="H17" s="14">
        <v>0</v>
      </c>
      <c r="I17" s="14">
        <v>0</v>
      </c>
    </row>
    <row r="18" s="6" customFormat="1" ht="20.1" customHeight="1" spans="1:9">
      <c r="A18" s="13" t="s">
        <v>765</v>
      </c>
      <c r="B18" s="14">
        <v>589</v>
      </c>
      <c r="C18" s="14">
        <v>0</v>
      </c>
      <c r="D18" s="14">
        <v>589</v>
      </c>
      <c r="E18" s="14">
        <v>0</v>
      </c>
      <c r="F18" s="14">
        <v>0</v>
      </c>
      <c r="G18" s="14">
        <v>0</v>
      </c>
      <c r="H18" s="14">
        <v>0</v>
      </c>
      <c r="I18" s="14">
        <v>0</v>
      </c>
    </row>
    <row r="19" s="6" customFormat="1" ht="20.1" customHeight="1" spans="1:9">
      <c r="A19" s="13" t="s">
        <v>766</v>
      </c>
      <c r="B19" s="14">
        <v>4913</v>
      </c>
      <c r="C19" s="14">
        <v>0</v>
      </c>
      <c r="D19" s="14">
        <v>4913</v>
      </c>
      <c r="E19" s="14">
        <v>0</v>
      </c>
      <c r="F19" s="14">
        <v>0</v>
      </c>
      <c r="G19" s="14">
        <v>0</v>
      </c>
      <c r="H19" s="14">
        <v>0</v>
      </c>
      <c r="I19" s="14">
        <v>0</v>
      </c>
    </row>
    <row r="20" s="6" customFormat="1" ht="15.55" customHeight="1"/>
  </sheetData>
  <mergeCells count="11">
    <mergeCell ref="A1:I1"/>
    <mergeCell ref="A2:I2"/>
    <mergeCell ref="A3:A4"/>
    <mergeCell ref="B3:B4"/>
    <mergeCell ref="C3:C4"/>
    <mergeCell ref="D3:D4"/>
    <mergeCell ref="E3:E4"/>
    <mergeCell ref="F3:F4"/>
    <mergeCell ref="G3:G4"/>
    <mergeCell ref="H3:H4"/>
    <mergeCell ref="I3:I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I1"/>
    </sheetView>
  </sheetViews>
  <sheetFormatPr defaultColWidth="9.15" defaultRowHeight="14.25"/>
  <cols>
    <col min="1" max="1" width="22.625" style="6" customWidth="1"/>
    <col min="2" max="2" width="5.75" style="6" customWidth="1"/>
    <col min="3" max="3" width="14.125" style="6" customWidth="1"/>
    <col min="4" max="4" width="16.625" style="6" customWidth="1"/>
    <col min="5" max="5" width="15.375" style="6" customWidth="1"/>
    <col min="6" max="6" width="17.375" style="6" customWidth="1"/>
    <col min="7" max="7" width="15.25" style="6" customWidth="1"/>
    <col min="8" max="9" width="10.375" style="6" customWidth="1"/>
    <col min="10" max="16384" width="9.15" style="6"/>
  </cols>
  <sheetData>
    <row r="1" ht="22.5" spans="1:9">
      <c r="A1" s="7" t="s">
        <v>743</v>
      </c>
      <c r="B1" s="7"/>
      <c r="C1" s="7"/>
      <c r="D1" s="7"/>
      <c r="E1" s="7"/>
      <c r="F1" s="7"/>
      <c r="G1" s="7"/>
      <c r="H1" s="7"/>
      <c r="I1" s="7"/>
    </row>
    <row r="2" ht="13.5" spans="1:9">
      <c r="A2" s="8" t="s">
        <v>1</v>
      </c>
      <c r="B2" s="8"/>
      <c r="C2" s="8"/>
      <c r="D2" s="8"/>
      <c r="E2" s="8"/>
      <c r="F2" s="8"/>
      <c r="G2" s="8"/>
      <c r="H2" s="8"/>
      <c r="I2" s="8"/>
    </row>
    <row r="3" ht="13.5" spans="1:9">
      <c r="A3" s="9" t="s">
        <v>319</v>
      </c>
      <c r="B3" s="10" t="s">
        <v>744</v>
      </c>
      <c r="C3" s="10" t="s">
        <v>745</v>
      </c>
      <c r="D3" s="10" t="s">
        <v>746</v>
      </c>
      <c r="E3" s="10" t="s">
        <v>747</v>
      </c>
      <c r="F3" s="10" t="s">
        <v>748</v>
      </c>
      <c r="G3" s="10" t="s">
        <v>749</v>
      </c>
      <c r="H3" s="10" t="s">
        <v>750</v>
      </c>
      <c r="I3" s="10" t="s">
        <v>751</v>
      </c>
    </row>
    <row r="4" ht="13.5" spans="1:9">
      <c r="A4" s="11"/>
      <c r="B4" s="12"/>
      <c r="C4" s="12"/>
      <c r="D4" s="12"/>
      <c r="E4" s="12"/>
      <c r="F4" s="12"/>
      <c r="G4" s="12"/>
      <c r="H4" s="12"/>
      <c r="I4" s="12"/>
    </row>
    <row r="5" ht="17" customHeight="1" spans="1:9">
      <c r="A5" s="13" t="s">
        <v>752</v>
      </c>
      <c r="B5" s="14">
        <v>2124</v>
      </c>
      <c r="C5" s="14">
        <v>0</v>
      </c>
      <c r="D5" s="14">
        <v>2124</v>
      </c>
      <c r="E5" s="14">
        <v>0</v>
      </c>
      <c r="F5" s="14">
        <v>0</v>
      </c>
      <c r="G5" s="14">
        <v>0</v>
      </c>
      <c r="H5" s="14">
        <v>0</v>
      </c>
      <c r="I5" s="14">
        <v>0</v>
      </c>
    </row>
    <row r="6" ht="17" customHeight="1" spans="1:9">
      <c r="A6" s="15" t="s">
        <v>753</v>
      </c>
      <c r="B6" s="14">
        <v>615</v>
      </c>
      <c r="C6" s="14">
        <v>0</v>
      </c>
      <c r="D6" s="14">
        <v>615</v>
      </c>
      <c r="E6" s="14">
        <v>0</v>
      </c>
      <c r="F6" s="14">
        <v>0</v>
      </c>
      <c r="G6" s="14">
        <v>0</v>
      </c>
      <c r="H6" s="14">
        <v>0</v>
      </c>
      <c r="I6" s="14">
        <v>0</v>
      </c>
    </row>
    <row r="7" ht="17" customHeight="1" spans="1:9">
      <c r="A7" s="15" t="s">
        <v>754</v>
      </c>
      <c r="B7" s="14">
        <v>159</v>
      </c>
      <c r="C7" s="14">
        <v>0</v>
      </c>
      <c r="D7" s="14">
        <v>159</v>
      </c>
      <c r="E7" s="14">
        <v>0</v>
      </c>
      <c r="F7" s="14">
        <v>0</v>
      </c>
      <c r="G7" s="14">
        <v>0</v>
      </c>
      <c r="H7" s="14">
        <v>0</v>
      </c>
      <c r="I7" s="14">
        <v>0</v>
      </c>
    </row>
    <row r="8" ht="17" customHeight="1" spans="1:9">
      <c r="A8" s="15" t="s">
        <v>755</v>
      </c>
      <c r="B8" s="14">
        <v>49</v>
      </c>
      <c r="C8" s="14">
        <v>0</v>
      </c>
      <c r="D8" s="14">
        <v>49</v>
      </c>
      <c r="E8" s="14">
        <v>0</v>
      </c>
      <c r="F8" s="14">
        <v>0</v>
      </c>
      <c r="G8" s="14">
        <v>0</v>
      </c>
      <c r="H8" s="14">
        <v>0</v>
      </c>
      <c r="I8" s="14">
        <v>0</v>
      </c>
    </row>
    <row r="9" ht="17" customHeight="1" spans="1:9">
      <c r="A9" s="15" t="s">
        <v>756</v>
      </c>
      <c r="B9" s="14">
        <v>6</v>
      </c>
      <c r="C9" s="14">
        <v>0</v>
      </c>
      <c r="D9" s="14">
        <v>6</v>
      </c>
      <c r="E9" s="14">
        <v>0</v>
      </c>
      <c r="F9" s="14">
        <v>0</v>
      </c>
      <c r="G9" s="14">
        <v>0</v>
      </c>
      <c r="H9" s="14">
        <v>0</v>
      </c>
      <c r="I9" s="14">
        <v>0</v>
      </c>
    </row>
    <row r="10" ht="17" customHeight="1" spans="1:9">
      <c r="A10" s="15" t="s">
        <v>757</v>
      </c>
      <c r="B10" s="14">
        <v>9</v>
      </c>
      <c r="C10" s="14">
        <v>0</v>
      </c>
      <c r="D10" s="14">
        <v>9</v>
      </c>
      <c r="E10" s="14">
        <v>0</v>
      </c>
      <c r="F10" s="14">
        <v>0</v>
      </c>
      <c r="G10" s="14">
        <v>0</v>
      </c>
      <c r="H10" s="14">
        <v>0</v>
      </c>
      <c r="I10" s="14">
        <v>0</v>
      </c>
    </row>
    <row r="11" ht="17" customHeight="1" spans="1:9">
      <c r="A11" s="15" t="s">
        <v>758</v>
      </c>
      <c r="B11" s="14">
        <v>0</v>
      </c>
      <c r="C11" s="14">
        <v>0</v>
      </c>
      <c r="D11" s="14">
        <v>0</v>
      </c>
      <c r="E11" s="14">
        <v>0</v>
      </c>
      <c r="F11" s="14">
        <v>0</v>
      </c>
      <c r="G11" s="14">
        <v>0</v>
      </c>
      <c r="H11" s="14">
        <v>0</v>
      </c>
      <c r="I11" s="14">
        <v>0</v>
      </c>
    </row>
    <row r="12" ht="17" customHeight="1" spans="1:9">
      <c r="A12" s="15" t="s">
        <v>759</v>
      </c>
      <c r="B12" s="14">
        <v>0</v>
      </c>
      <c r="C12" s="14">
        <v>0</v>
      </c>
      <c r="D12" s="14">
        <v>0</v>
      </c>
      <c r="E12" s="14">
        <v>0</v>
      </c>
      <c r="F12" s="14">
        <v>0</v>
      </c>
      <c r="G12" s="14">
        <v>0</v>
      </c>
      <c r="H12" s="14">
        <v>0</v>
      </c>
      <c r="I12" s="14">
        <v>0</v>
      </c>
    </row>
    <row r="13" ht="17" customHeight="1" spans="1:9">
      <c r="A13" s="13" t="s">
        <v>760</v>
      </c>
      <c r="B13" s="14">
        <v>1535</v>
      </c>
      <c r="C13" s="14">
        <v>0</v>
      </c>
      <c r="D13" s="14">
        <v>1535</v>
      </c>
      <c r="E13" s="14">
        <v>0</v>
      </c>
      <c r="F13" s="14">
        <v>0</v>
      </c>
      <c r="G13" s="14">
        <v>0</v>
      </c>
      <c r="H13" s="14">
        <v>0</v>
      </c>
      <c r="I13" s="14">
        <v>0</v>
      </c>
    </row>
    <row r="14" ht="17" customHeight="1" spans="1:9">
      <c r="A14" s="15" t="s">
        <v>761</v>
      </c>
      <c r="B14" s="14">
        <v>1530</v>
      </c>
      <c r="C14" s="14">
        <v>0</v>
      </c>
      <c r="D14" s="14">
        <v>1530</v>
      </c>
      <c r="E14" s="14">
        <v>0</v>
      </c>
      <c r="F14" s="14">
        <v>0</v>
      </c>
      <c r="G14" s="14">
        <v>0</v>
      </c>
      <c r="H14" s="14">
        <v>0</v>
      </c>
      <c r="I14" s="14">
        <v>0</v>
      </c>
    </row>
    <row r="15" ht="17" customHeight="1" spans="1:9">
      <c r="A15" s="15" t="s">
        <v>762</v>
      </c>
      <c r="B15" s="14">
        <v>5</v>
      </c>
      <c r="C15" s="14">
        <v>0</v>
      </c>
      <c r="D15" s="14">
        <v>5</v>
      </c>
      <c r="E15" s="14">
        <v>0</v>
      </c>
      <c r="F15" s="14">
        <v>0</v>
      </c>
      <c r="G15" s="14">
        <v>0</v>
      </c>
      <c r="H15" s="14">
        <v>0</v>
      </c>
      <c r="I15" s="14">
        <v>0</v>
      </c>
    </row>
    <row r="16" ht="17" customHeight="1" spans="1:9">
      <c r="A16" s="15" t="s">
        <v>763</v>
      </c>
      <c r="B16" s="14">
        <v>0</v>
      </c>
      <c r="C16" s="14">
        <v>0</v>
      </c>
      <c r="D16" s="14">
        <v>0</v>
      </c>
      <c r="E16" s="14">
        <v>0</v>
      </c>
      <c r="F16" s="14">
        <v>0</v>
      </c>
      <c r="G16" s="14">
        <v>0</v>
      </c>
      <c r="H16" s="14">
        <v>0</v>
      </c>
      <c r="I16" s="14">
        <v>0</v>
      </c>
    </row>
    <row r="17" ht="17" customHeight="1" spans="1:9">
      <c r="A17" s="15" t="s">
        <v>764</v>
      </c>
      <c r="B17" s="14">
        <v>0</v>
      </c>
      <c r="C17" s="14">
        <v>0</v>
      </c>
      <c r="D17" s="14">
        <v>0</v>
      </c>
      <c r="E17" s="14">
        <v>0</v>
      </c>
      <c r="F17" s="14">
        <v>0</v>
      </c>
      <c r="G17" s="14">
        <v>0</v>
      </c>
      <c r="H17" s="14">
        <v>0</v>
      </c>
      <c r="I17" s="14">
        <v>0</v>
      </c>
    </row>
    <row r="18" ht="17" customHeight="1" spans="1:9">
      <c r="A18" s="13" t="s">
        <v>765</v>
      </c>
      <c r="B18" s="14">
        <v>589</v>
      </c>
      <c r="C18" s="14">
        <v>0</v>
      </c>
      <c r="D18" s="14">
        <v>589</v>
      </c>
      <c r="E18" s="14">
        <v>0</v>
      </c>
      <c r="F18" s="14">
        <v>0</v>
      </c>
      <c r="G18" s="14">
        <v>0</v>
      </c>
      <c r="H18" s="14">
        <v>0</v>
      </c>
      <c r="I18" s="14">
        <v>0</v>
      </c>
    </row>
    <row r="19" ht="17" customHeight="1" spans="1:9">
      <c r="A19" s="13" t="s">
        <v>766</v>
      </c>
      <c r="B19" s="14">
        <v>4913</v>
      </c>
      <c r="C19" s="14">
        <v>0</v>
      </c>
      <c r="D19" s="14">
        <v>4913</v>
      </c>
      <c r="E19" s="14">
        <v>0</v>
      </c>
      <c r="F19" s="14">
        <v>0</v>
      </c>
      <c r="G19" s="14">
        <v>0</v>
      </c>
      <c r="H19" s="14">
        <v>0</v>
      </c>
      <c r="I19" s="14">
        <v>0</v>
      </c>
    </row>
  </sheetData>
  <mergeCells count="11">
    <mergeCell ref="A1:I1"/>
    <mergeCell ref="A2:I2"/>
    <mergeCell ref="A3:A4"/>
    <mergeCell ref="B3:B4"/>
    <mergeCell ref="C3:C4"/>
    <mergeCell ref="D3:D4"/>
    <mergeCell ref="E3:E4"/>
    <mergeCell ref="F3:F4"/>
    <mergeCell ref="G3:G4"/>
    <mergeCell ref="H3:H4"/>
    <mergeCell ref="I3:I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A1" sqref="A1:E1"/>
    </sheetView>
  </sheetViews>
  <sheetFormatPr defaultColWidth="9" defaultRowHeight="13.5" outlineLevelCol="4"/>
  <cols>
    <col min="1" max="1" width="35" customWidth="1"/>
    <col min="2" max="2" width="15.5" customWidth="1"/>
    <col min="3" max="3" width="15.75" customWidth="1"/>
    <col min="4" max="4" width="12.875" customWidth="1"/>
    <col min="5" max="5" width="13.25" customWidth="1"/>
  </cols>
  <sheetData>
    <row r="1" ht="30" customHeight="1" spans="1:5">
      <c r="A1" s="1" t="s">
        <v>767</v>
      </c>
      <c r="B1" s="1"/>
      <c r="C1" s="1"/>
      <c r="D1" s="1"/>
      <c r="E1" s="1"/>
    </row>
    <row r="2" ht="24" customHeight="1" spans="5:5">
      <c r="E2" s="2" t="s">
        <v>26</v>
      </c>
    </row>
    <row r="3" ht="30" customHeight="1" spans="1:5">
      <c r="A3" s="3" t="s">
        <v>768</v>
      </c>
      <c r="B3" s="3" t="s">
        <v>769</v>
      </c>
      <c r="C3" s="3" t="s">
        <v>770</v>
      </c>
      <c r="D3" s="3" t="s">
        <v>4</v>
      </c>
      <c r="E3" s="3" t="s">
        <v>771</v>
      </c>
    </row>
    <row r="4" ht="30" customHeight="1" spans="1:5">
      <c r="A4" s="3" t="s">
        <v>772</v>
      </c>
      <c r="B4" s="4">
        <v>143</v>
      </c>
      <c r="C4" s="4">
        <v>143</v>
      </c>
      <c r="D4" s="4">
        <v>134</v>
      </c>
      <c r="E4" s="5">
        <v>-0.12987012987013</v>
      </c>
    </row>
    <row r="5" ht="30" customHeight="1" spans="1:5">
      <c r="A5" s="3" t="s">
        <v>773</v>
      </c>
      <c r="B5" s="4">
        <v>0</v>
      </c>
      <c r="C5" s="4">
        <v>0</v>
      </c>
      <c r="D5" s="4">
        <v>0</v>
      </c>
      <c r="E5" s="5">
        <v>0</v>
      </c>
    </row>
    <row r="6" ht="30" customHeight="1" spans="1:5">
      <c r="A6" s="3" t="s">
        <v>774</v>
      </c>
      <c r="B6" s="4">
        <v>133</v>
      </c>
      <c r="C6" s="4">
        <v>133</v>
      </c>
      <c r="D6" s="4">
        <v>124</v>
      </c>
      <c r="E6" s="5">
        <v>-0.144827586206897</v>
      </c>
    </row>
    <row r="7" ht="30" customHeight="1" spans="1:5">
      <c r="A7" s="3" t="s">
        <v>775</v>
      </c>
      <c r="B7" s="4">
        <v>39</v>
      </c>
      <c r="C7" s="4">
        <v>39</v>
      </c>
      <c r="D7" s="4">
        <v>39</v>
      </c>
      <c r="E7" s="5">
        <v>0.95</v>
      </c>
    </row>
    <row r="8" ht="30" customHeight="1" spans="1:5">
      <c r="A8" s="3" t="s">
        <v>776</v>
      </c>
      <c r="B8" s="4">
        <v>94</v>
      </c>
      <c r="C8" s="4">
        <v>94</v>
      </c>
      <c r="D8" s="4">
        <v>85</v>
      </c>
      <c r="E8" s="5">
        <v>-0.32</v>
      </c>
    </row>
    <row r="9" ht="30" customHeight="1" spans="1:5">
      <c r="A9" s="3" t="s">
        <v>777</v>
      </c>
      <c r="B9" s="4">
        <v>10</v>
      </c>
      <c r="C9" s="4">
        <v>10</v>
      </c>
      <c r="D9" s="4">
        <v>10</v>
      </c>
      <c r="E9" s="5">
        <v>0.111111111111111</v>
      </c>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8"/>
  <sheetViews>
    <sheetView topLeftCell="A297" workbookViewId="0">
      <selection activeCell="F329" sqref="F329"/>
    </sheetView>
  </sheetViews>
  <sheetFormatPr defaultColWidth="9" defaultRowHeight="17" customHeight="1" outlineLevelCol="2"/>
  <cols>
    <col min="1" max="1" width="9.86666666666667" style="25" customWidth="1"/>
    <col min="2" max="2" width="36.875" style="25" customWidth="1"/>
    <col min="3" max="3" width="20.125" style="25" customWidth="1"/>
    <col min="4" max="16384" width="9" style="68"/>
  </cols>
  <sheetData>
    <row r="1" ht="37" customHeight="1" spans="1:3">
      <c r="A1" s="26" t="s">
        <v>25</v>
      </c>
      <c r="B1" s="26"/>
      <c r="C1" s="26"/>
    </row>
    <row r="2" customHeight="1" spans="1:3">
      <c r="A2" s="27" t="s">
        <v>26</v>
      </c>
      <c r="B2" s="27"/>
      <c r="C2" s="27"/>
    </row>
    <row r="3" customHeight="1" spans="1:3">
      <c r="A3" s="28" t="s">
        <v>2</v>
      </c>
      <c r="B3" s="28" t="s">
        <v>3</v>
      </c>
      <c r="C3" s="28" t="s">
        <v>4</v>
      </c>
    </row>
    <row r="4" customHeight="1" spans="1:3">
      <c r="A4" s="43"/>
      <c r="B4" s="28" t="s">
        <v>27</v>
      </c>
      <c r="C4" s="30">
        <v>141310</v>
      </c>
    </row>
    <row r="5" customHeight="1" spans="1:3">
      <c r="A5" s="43">
        <v>201</v>
      </c>
      <c r="B5" s="42" t="s">
        <v>28</v>
      </c>
      <c r="C5" s="30">
        <v>29261</v>
      </c>
    </row>
    <row r="6" customHeight="1" spans="1:3">
      <c r="A6" s="43">
        <v>20101</v>
      </c>
      <c r="B6" s="42" t="s">
        <v>29</v>
      </c>
      <c r="C6" s="30">
        <v>370</v>
      </c>
    </row>
    <row r="7" customHeight="1" spans="1:3">
      <c r="A7" s="43">
        <v>2010101</v>
      </c>
      <c r="B7" s="43" t="s">
        <v>30</v>
      </c>
      <c r="C7" s="30">
        <v>216</v>
      </c>
    </row>
    <row r="8" customHeight="1" spans="1:3">
      <c r="A8" s="43">
        <v>2010102</v>
      </c>
      <c r="B8" s="43" t="s">
        <v>31</v>
      </c>
      <c r="C8" s="31">
        <v>113</v>
      </c>
    </row>
    <row r="9" customHeight="1" spans="1:3">
      <c r="A9" s="43">
        <v>2010104</v>
      </c>
      <c r="B9" s="43" t="s">
        <v>32</v>
      </c>
      <c r="C9" s="34">
        <v>7</v>
      </c>
    </row>
    <row r="10" customHeight="1" spans="1:3">
      <c r="A10" s="43">
        <v>2010108</v>
      </c>
      <c r="B10" s="43" t="s">
        <v>33</v>
      </c>
      <c r="C10" s="30">
        <v>4</v>
      </c>
    </row>
    <row r="11" customHeight="1" spans="1:3">
      <c r="A11" s="43">
        <v>2010199</v>
      </c>
      <c r="B11" s="43" t="s">
        <v>34</v>
      </c>
      <c r="C11" s="30">
        <v>30</v>
      </c>
    </row>
    <row r="12" customHeight="1" spans="1:3">
      <c r="A12" s="43">
        <v>20102</v>
      </c>
      <c r="B12" s="42" t="s">
        <v>35</v>
      </c>
      <c r="C12" s="30">
        <v>321</v>
      </c>
    </row>
    <row r="13" customHeight="1" spans="1:3">
      <c r="A13" s="43">
        <v>2010201</v>
      </c>
      <c r="B13" s="43" t="s">
        <v>30</v>
      </c>
      <c r="C13" s="30">
        <v>269</v>
      </c>
    </row>
    <row r="14" customHeight="1" spans="1:3">
      <c r="A14" s="43">
        <v>2010202</v>
      </c>
      <c r="B14" s="43" t="s">
        <v>31</v>
      </c>
      <c r="C14" s="30">
        <v>1</v>
      </c>
    </row>
    <row r="15" customHeight="1" spans="1:3">
      <c r="A15" s="43">
        <v>2010204</v>
      </c>
      <c r="B15" s="43" t="s">
        <v>36</v>
      </c>
      <c r="C15" s="30">
        <v>10</v>
      </c>
    </row>
    <row r="16" customHeight="1" spans="1:3">
      <c r="A16" s="43">
        <v>2010205</v>
      </c>
      <c r="B16" s="43" t="s">
        <v>37</v>
      </c>
      <c r="C16" s="30">
        <v>12</v>
      </c>
    </row>
    <row r="17" customHeight="1" spans="1:3">
      <c r="A17" s="43">
        <v>2010299</v>
      </c>
      <c r="B17" s="43" t="s">
        <v>38</v>
      </c>
      <c r="C17" s="30">
        <v>29</v>
      </c>
    </row>
    <row r="18" customHeight="1" spans="1:3">
      <c r="A18" s="43">
        <v>20103</v>
      </c>
      <c r="B18" s="42" t="s">
        <v>39</v>
      </c>
      <c r="C18" s="30">
        <v>7023</v>
      </c>
    </row>
    <row r="19" customHeight="1" spans="1:3">
      <c r="A19" s="43">
        <v>2010301</v>
      </c>
      <c r="B19" s="43" t="s">
        <v>30</v>
      </c>
      <c r="C19" s="30">
        <v>4779</v>
      </c>
    </row>
    <row r="20" customHeight="1" spans="1:3">
      <c r="A20" s="43">
        <v>2010302</v>
      </c>
      <c r="B20" s="43" t="s">
        <v>31</v>
      </c>
      <c r="C20" s="30">
        <v>864</v>
      </c>
    </row>
    <row r="21" customHeight="1" spans="1:3">
      <c r="A21" s="43">
        <v>2010303</v>
      </c>
      <c r="B21" s="43" t="s">
        <v>40</v>
      </c>
      <c r="C21" s="30">
        <v>1220</v>
      </c>
    </row>
    <row r="22" customHeight="1" spans="1:3">
      <c r="A22" s="43">
        <v>2010308</v>
      </c>
      <c r="B22" s="43" t="s">
        <v>41</v>
      </c>
      <c r="C22" s="30">
        <v>150</v>
      </c>
    </row>
    <row r="23" customHeight="1" spans="1:3">
      <c r="A23" s="43">
        <v>2010350</v>
      </c>
      <c r="B23" s="43" t="s">
        <v>42</v>
      </c>
      <c r="C23" s="30">
        <v>10</v>
      </c>
    </row>
    <row r="24" customHeight="1" spans="1:3">
      <c r="A24" s="43">
        <v>20104</v>
      </c>
      <c r="B24" s="42" t="s">
        <v>43</v>
      </c>
      <c r="C24" s="30">
        <v>14050</v>
      </c>
    </row>
    <row r="25" customHeight="1" spans="1:3">
      <c r="A25" s="43">
        <v>2010401</v>
      </c>
      <c r="B25" s="43" t="s">
        <v>30</v>
      </c>
      <c r="C25" s="30">
        <v>1721</v>
      </c>
    </row>
    <row r="26" customHeight="1" spans="1:3">
      <c r="A26" s="43">
        <v>2010404</v>
      </c>
      <c r="B26" s="43" t="s">
        <v>44</v>
      </c>
      <c r="C26" s="30">
        <v>12329</v>
      </c>
    </row>
    <row r="27" customHeight="1" spans="1:3">
      <c r="A27" s="43">
        <v>20105</v>
      </c>
      <c r="B27" s="42" t="s">
        <v>45</v>
      </c>
      <c r="C27" s="30">
        <v>343</v>
      </c>
    </row>
    <row r="28" customHeight="1" spans="1:3">
      <c r="A28" s="43">
        <v>2010501</v>
      </c>
      <c r="B28" s="43" t="s">
        <v>30</v>
      </c>
      <c r="C28" s="30">
        <v>54</v>
      </c>
    </row>
    <row r="29" customHeight="1" spans="1:3">
      <c r="A29" s="43">
        <v>2010504</v>
      </c>
      <c r="B29" s="43" t="s">
        <v>46</v>
      </c>
      <c r="C29" s="30">
        <v>150</v>
      </c>
    </row>
    <row r="30" customHeight="1" spans="1:3">
      <c r="A30" s="43">
        <v>2010507</v>
      </c>
      <c r="B30" s="43" t="s">
        <v>47</v>
      </c>
      <c r="C30" s="30">
        <v>53</v>
      </c>
    </row>
    <row r="31" customHeight="1" spans="1:3">
      <c r="A31" s="43">
        <v>2010508</v>
      </c>
      <c r="B31" s="43" t="s">
        <v>48</v>
      </c>
      <c r="C31" s="30">
        <v>68</v>
      </c>
    </row>
    <row r="32" customHeight="1" spans="1:3">
      <c r="A32" s="43">
        <v>2010550</v>
      </c>
      <c r="B32" s="43" t="s">
        <v>42</v>
      </c>
      <c r="C32" s="30">
        <v>18</v>
      </c>
    </row>
    <row r="33" customHeight="1" spans="1:3">
      <c r="A33" s="43">
        <v>20106</v>
      </c>
      <c r="B33" s="42" t="s">
        <v>49</v>
      </c>
      <c r="C33" s="30">
        <v>1999</v>
      </c>
    </row>
    <row r="34" customHeight="1" spans="1:3">
      <c r="A34" s="43">
        <v>2010601</v>
      </c>
      <c r="B34" s="43" t="s">
        <v>30</v>
      </c>
      <c r="C34" s="30">
        <v>81</v>
      </c>
    </row>
    <row r="35" customHeight="1" spans="1:3">
      <c r="A35" s="43">
        <v>2010602</v>
      </c>
      <c r="B35" s="43" t="s">
        <v>31</v>
      </c>
      <c r="C35" s="30">
        <v>15</v>
      </c>
    </row>
    <row r="36" customHeight="1" spans="1:3">
      <c r="A36" s="43">
        <v>2010605</v>
      </c>
      <c r="B36" s="43" t="s">
        <v>50</v>
      </c>
      <c r="C36" s="30">
        <v>239</v>
      </c>
    </row>
    <row r="37" customHeight="1" spans="1:3">
      <c r="A37" s="43">
        <v>2010607</v>
      </c>
      <c r="B37" s="43" t="s">
        <v>51</v>
      </c>
      <c r="C37" s="30">
        <v>13</v>
      </c>
    </row>
    <row r="38" customHeight="1" spans="1:3">
      <c r="A38" s="43">
        <v>2010608</v>
      </c>
      <c r="B38" s="43" t="s">
        <v>52</v>
      </c>
      <c r="C38" s="30">
        <v>21</v>
      </c>
    </row>
    <row r="39" customHeight="1" spans="1:3">
      <c r="A39" s="43">
        <v>2010699</v>
      </c>
      <c r="B39" s="43" t="s">
        <v>53</v>
      </c>
      <c r="C39" s="30">
        <v>1630</v>
      </c>
    </row>
    <row r="40" customHeight="1" spans="1:3">
      <c r="A40" s="43">
        <v>20108</v>
      </c>
      <c r="B40" s="42" t="s">
        <v>54</v>
      </c>
      <c r="C40" s="30">
        <v>134</v>
      </c>
    </row>
    <row r="41" customHeight="1" spans="1:3">
      <c r="A41" s="43">
        <v>2010801</v>
      </c>
      <c r="B41" s="43" t="s">
        <v>30</v>
      </c>
      <c r="C41" s="30">
        <v>100</v>
      </c>
    </row>
    <row r="42" customHeight="1" spans="1:3">
      <c r="A42" s="43">
        <v>2010804</v>
      </c>
      <c r="B42" s="43" t="s">
        <v>55</v>
      </c>
      <c r="C42" s="30">
        <v>30</v>
      </c>
    </row>
    <row r="43" customHeight="1" spans="1:3">
      <c r="A43" s="43">
        <v>2010806</v>
      </c>
      <c r="B43" s="43" t="s">
        <v>51</v>
      </c>
      <c r="C43" s="30">
        <v>4</v>
      </c>
    </row>
    <row r="44" customHeight="1" spans="1:3">
      <c r="A44" s="43">
        <v>20111</v>
      </c>
      <c r="B44" s="42" t="s">
        <v>56</v>
      </c>
      <c r="C44" s="30">
        <v>974</v>
      </c>
    </row>
    <row r="45" customHeight="1" spans="1:3">
      <c r="A45" s="43">
        <v>2011101</v>
      </c>
      <c r="B45" s="43" t="s">
        <v>30</v>
      </c>
      <c r="C45" s="30">
        <v>880</v>
      </c>
    </row>
    <row r="46" customHeight="1" spans="1:3">
      <c r="A46" s="43">
        <v>2011102</v>
      </c>
      <c r="B46" s="43" t="s">
        <v>31</v>
      </c>
      <c r="C46" s="30">
        <v>77</v>
      </c>
    </row>
    <row r="47" customHeight="1" spans="1:3">
      <c r="A47" s="43">
        <v>2011106</v>
      </c>
      <c r="B47" s="43" t="s">
        <v>57</v>
      </c>
      <c r="C47" s="30">
        <v>17</v>
      </c>
    </row>
    <row r="48" customHeight="1" spans="1:3">
      <c r="A48" s="43">
        <v>20113</v>
      </c>
      <c r="B48" s="42" t="s">
        <v>58</v>
      </c>
      <c r="C48" s="30">
        <v>311</v>
      </c>
    </row>
    <row r="49" customHeight="1" spans="1:3">
      <c r="A49" s="43">
        <v>2011301</v>
      </c>
      <c r="B49" s="43" t="s">
        <v>30</v>
      </c>
      <c r="C49" s="30">
        <v>208</v>
      </c>
    </row>
    <row r="50" customHeight="1" spans="1:3">
      <c r="A50" s="43">
        <v>2011308</v>
      </c>
      <c r="B50" s="43" t="s">
        <v>59</v>
      </c>
      <c r="C50" s="30">
        <v>43</v>
      </c>
    </row>
    <row r="51" customHeight="1" spans="1:3">
      <c r="A51" s="43">
        <v>2011350</v>
      </c>
      <c r="B51" s="43" t="s">
        <v>42</v>
      </c>
      <c r="C51" s="30">
        <v>59</v>
      </c>
    </row>
    <row r="52" customHeight="1" spans="1:3">
      <c r="A52" s="43">
        <v>2011399</v>
      </c>
      <c r="B52" s="43" t="s">
        <v>60</v>
      </c>
      <c r="C52" s="30">
        <v>1</v>
      </c>
    </row>
    <row r="53" customHeight="1" spans="1:3">
      <c r="A53" s="43">
        <v>20128</v>
      </c>
      <c r="B53" s="42" t="s">
        <v>61</v>
      </c>
      <c r="C53" s="30">
        <v>15</v>
      </c>
    </row>
    <row r="54" customHeight="1" spans="1:3">
      <c r="A54" s="43">
        <v>2012850</v>
      </c>
      <c r="B54" s="43" t="s">
        <v>42</v>
      </c>
      <c r="C54" s="30">
        <v>15</v>
      </c>
    </row>
    <row r="55" customHeight="1" spans="1:3">
      <c r="A55" s="43">
        <v>20129</v>
      </c>
      <c r="B55" s="42" t="s">
        <v>62</v>
      </c>
      <c r="C55" s="30">
        <v>149</v>
      </c>
    </row>
    <row r="56" customHeight="1" spans="1:3">
      <c r="A56" s="43">
        <v>2012901</v>
      </c>
      <c r="B56" s="43" t="s">
        <v>30</v>
      </c>
      <c r="C56" s="30">
        <v>149</v>
      </c>
    </row>
    <row r="57" customHeight="1" spans="1:3">
      <c r="A57" s="43">
        <v>20131</v>
      </c>
      <c r="B57" s="42" t="s">
        <v>63</v>
      </c>
      <c r="C57" s="30">
        <v>1723</v>
      </c>
    </row>
    <row r="58" customHeight="1" spans="1:3">
      <c r="A58" s="43">
        <v>2013101</v>
      </c>
      <c r="B58" s="43" t="s">
        <v>30</v>
      </c>
      <c r="C58" s="30">
        <v>547</v>
      </c>
    </row>
    <row r="59" customHeight="1" spans="1:3">
      <c r="A59" s="43">
        <v>2013102</v>
      </c>
      <c r="B59" s="43" t="s">
        <v>31</v>
      </c>
      <c r="C59" s="30">
        <v>158</v>
      </c>
    </row>
    <row r="60" customHeight="1" spans="1:3">
      <c r="A60" s="43">
        <v>2013105</v>
      </c>
      <c r="B60" s="43" t="s">
        <v>64</v>
      </c>
      <c r="C60" s="30">
        <v>1018</v>
      </c>
    </row>
    <row r="61" customHeight="1" spans="1:3">
      <c r="A61" s="43">
        <v>20132</v>
      </c>
      <c r="B61" s="42" t="s">
        <v>65</v>
      </c>
      <c r="C61" s="30">
        <v>464</v>
      </c>
    </row>
    <row r="62" customHeight="1" spans="1:3">
      <c r="A62" s="43">
        <v>2013201</v>
      </c>
      <c r="B62" s="43" t="s">
        <v>30</v>
      </c>
      <c r="C62" s="30">
        <v>277</v>
      </c>
    </row>
    <row r="63" customHeight="1" spans="1:3">
      <c r="A63" s="43">
        <v>2013202</v>
      </c>
      <c r="B63" s="43" t="s">
        <v>31</v>
      </c>
      <c r="C63" s="30">
        <v>26</v>
      </c>
    </row>
    <row r="64" customHeight="1" spans="1:3">
      <c r="A64" s="43">
        <v>2013299</v>
      </c>
      <c r="B64" s="43" t="s">
        <v>66</v>
      </c>
      <c r="C64" s="30">
        <v>161</v>
      </c>
    </row>
    <row r="65" customHeight="1" spans="1:3">
      <c r="A65" s="43">
        <v>20133</v>
      </c>
      <c r="B65" s="42" t="s">
        <v>67</v>
      </c>
      <c r="C65" s="30">
        <v>253</v>
      </c>
    </row>
    <row r="66" customHeight="1" spans="1:3">
      <c r="A66" s="43">
        <v>2013301</v>
      </c>
      <c r="B66" s="43" t="s">
        <v>30</v>
      </c>
      <c r="C66" s="30">
        <v>197</v>
      </c>
    </row>
    <row r="67" customHeight="1" spans="1:3">
      <c r="A67" s="43">
        <v>2013302</v>
      </c>
      <c r="B67" s="43" t="s">
        <v>31</v>
      </c>
      <c r="C67" s="30">
        <v>8</v>
      </c>
    </row>
    <row r="68" customHeight="1" spans="1:3">
      <c r="A68" s="43">
        <v>2013350</v>
      </c>
      <c r="B68" s="43" t="s">
        <v>42</v>
      </c>
      <c r="C68" s="30">
        <v>5</v>
      </c>
    </row>
    <row r="69" customHeight="1" spans="1:3">
      <c r="A69" s="43">
        <v>2013399</v>
      </c>
      <c r="B69" s="43" t="s">
        <v>68</v>
      </c>
      <c r="C69" s="30">
        <v>43</v>
      </c>
    </row>
    <row r="70" customHeight="1" spans="1:3">
      <c r="A70" s="43">
        <v>20134</v>
      </c>
      <c r="B70" s="42" t="s">
        <v>69</v>
      </c>
      <c r="C70" s="30">
        <v>113</v>
      </c>
    </row>
    <row r="71" customHeight="1" spans="1:3">
      <c r="A71" s="43">
        <v>2013401</v>
      </c>
      <c r="B71" s="43" t="s">
        <v>30</v>
      </c>
      <c r="C71" s="30">
        <v>98</v>
      </c>
    </row>
    <row r="72" customHeight="1" spans="1:3">
      <c r="A72" s="43">
        <v>2013402</v>
      </c>
      <c r="B72" s="43" t="s">
        <v>31</v>
      </c>
      <c r="C72" s="30">
        <v>6</v>
      </c>
    </row>
    <row r="73" customHeight="1" spans="1:3">
      <c r="A73" s="43">
        <v>2013404</v>
      </c>
      <c r="B73" s="43" t="s">
        <v>70</v>
      </c>
      <c r="C73" s="30">
        <v>1</v>
      </c>
    </row>
    <row r="74" customHeight="1" spans="1:3">
      <c r="A74" s="43">
        <v>2013499</v>
      </c>
      <c r="B74" s="43" t="s">
        <v>71</v>
      </c>
      <c r="C74" s="30">
        <v>8</v>
      </c>
    </row>
    <row r="75" customHeight="1" spans="1:3">
      <c r="A75" s="43">
        <v>20137</v>
      </c>
      <c r="B75" s="42" t="s">
        <v>72</v>
      </c>
      <c r="C75" s="30">
        <v>59</v>
      </c>
    </row>
    <row r="76" customHeight="1" spans="1:3">
      <c r="A76" s="43">
        <v>2013701</v>
      </c>
      <c r="B76" s="43" t="s">
        <v>30</v>
      </c>
      <c r="C76" s="30">
        <v>53</v>
      </c>
    </row>
    <row r="77" customHeight="1" spans="1:3">
      <c r="A77" s="43">
        <v>2013702</v>
      </c>
      <c r="B77" s="43" t="s">
        <v>31</v>
      </c>
      <c r="C77" s="30">
        <v>1</v>
      </c>
    </row>
    <row r="78" customHeight="1" spans="1:3">
      <c r="A78" s="43">
        <v>2013704</v>
      </c>
      <c r="B78" s="43" t="s">
        <v>73</v>
      </c>
      <c r="C78" s="30">
        <v>5</v>
      </c>
    </row>
    <row r="79" customHeight="1" spans="1:3">
      <c r="A79" s="43">
        <v>20138</v>
      </c>
      <c r="B79" s="42" t="s">
        <v>74</v>
      </c>
      <c r="C79" s="30">
        <v>960</v>
      </c>
    </row>
    <row r="80" customHeight="1" spans="1:3">
      <c r="A80" s="43">
        <v>2013801</v>
      </c>
      <c r="B80" s="43" t="s">
        <v>30</v>
      </c>
      <c r="C80" s="30">
        <v>940</v>
      </c>
    </row>
    <row r="81" customHeight="1" spans="1:3">
      <c r="A81" s="43">
        <v>2013805</v>
      </c>
      <c r="B81" s="43" t="s">
        <v>75</v>
      </c>
      <c r="C81" s="30">
        <v>10</v>
      </c>
    </row>
    <row r="82" customHeight="1" spans="1:3">
      <c r="A82" s="43">
        <v>2013816</v>
      </c>
      <c r="B82" s="43" t="s">
        <v>76</v>
      </c>
      <c r="C82" s="30">
        <v>10</v>
      </c>
    </row>
    <row r="83" customHeight="1" spans="1:3">
      <c r="A83" s="43">
        <v>203</v>
      </c>
      <c r="B83" s="42" t="s">
        <v>77</v>
      </c>
      <c r="C83" s="30">
        <v>4</v>
      </c>
    </row>
    <row r="84" customHeight="1" spans="1:3">
      <c r="A84" s="43">
        <v>20306</v>
      </c>
      <c r="B84" s="42" t="s">
        <v>78</v>
      </c>
      <c r="C84" s="30">
        <v>4</v>
      </c>
    </row>
    <row r="85" customHeight="1" spans="1:3">
      <c r="A85" s="43">
        <v>2030601</v>
      </c>
      <c r="B85" s="43" t="s">
        <v>79</v>
      </c>
      <c r="C85" s="30">
        <v>4</v>
      </c>
    </row>
    <row r="86" customHeight="1" spans="1:3">
      <c r="A86" s="43">
        <v>204</v>
      </c>
      <c r="B86" s="42" t="s">
        <v>80</v>
      </c>
      <c r="C86" s="30">
        <v>394</v>
      </c>
    </row>
    <row r="87" customHeight="1" spans="1:3">
      <c r="A87" s="43">
        <v>20406</v>
      </c>
      <c r="B87" s="42" t="s">
        <v>81</v>
      </c>
      <c r="C87" s="30">
        <v>394</v>
      </c>
    </row>
    <row r="88" customHeight="1" spans="1:3">
      <c r="A88" s="43">
        <v>2040601</v>
      </c>
      <c r="B88" s="43" t="s">
        <v>30</v>
      </c>
      <c r="C88" s="30">
        <v>268</v>
      </c>
    </row>
    <row r="89" customHeight="1" spans="1:3">
      <c r="A89" s="43">
        <v>2040604</v>
      </c>
      <c r="B89" s="43" t="s">
        <v>82</v>
      </c>
      <c r="C89" s="30">
        <v>12</v>
      </c>
    </row>
    <row r="90" customHeight="1" spans="1:3">
      <c r="A90" s="43">
        <v>2040607</v>
      </c>
      <c r="B90" s="43" t="s">
        <v>83</v>
      </c>
      <c r="C90" s="30">
        <v>49</v>
      </c>
    </row>
    <row r="91" customHeight="1" spans="1:3">
      <c r="A91" s="43">
        <v>2040612</v>
      </c>
      <c r="B91" s="43" t="s">
        <v>84</v>
      </c>
      <c r="C91" s="30">
        <v>2</v>
      </c>
    </row>
    <row r="92" customHeight="1" spans="1:3">
      <c r="A92" s="43">
        <v>2040699</v>
      </c>
      <c r="B92" s="43" t="s">
        <v>85</v>
      </c>
      <c r="C92" s="30">
        <v>63</v>
      </c>
    </row>
    <row r="93" customHeight="1" spans="1:3">
      <c r="A93" s="43">
        <v>205</v>
      </c>
      <c r="B93" s="42" t="s">
        <v>86</v>
      </c>
      <c r="C93" s="30">
        <v>15658</v>
      </c>
    </row>
    <row r="94" customHeight="1" spans="1:3">
      <c r="A94" s="43">
        <v>20501</v>
      </c>
      <c r="B94" s="42" t="s">
        <v>87</v>
      </c>
      <c r="C94" s="30">
        <v>334</v>
      </c>
    </row>
    <row r="95" customHeight="1" spans="1:3">
      <c r="A95" s="43">
        <v>2050101</v>
      </c>
      <c r="B95" s="43" t="s">
        <v>30</v>
      </c>
      <c r="C95" s="30">
        <v>320</v>
      </c>
    </row>
    <row r="96" customHeight="1" spans="1:3">
      <c r="A96" s="43">
        <v>2050102</v>
      </c>
      <c r="B96" s="43" t="s">
        <v>31</v>
      </c>
      <c r="C96" s="30">
        <v>1</v>
      </c>
    </row>
    <row r="97" customHeight="1" spans="1:3">
      <c r="A97" s="43">
        <v>2050103</v>
      </c>
      <c r="B97" s="43" t="s">
        <v>40</v>
      </c>
      <c r="C97" s="30">
        <v>8</v>
      </c>
    </row>
    <row r="98" customHeight="1" spans="1:3">
      <c r="A98" s="43">
        <v>2050199</v>
      </c>
      <c r="B98" s="43" t="s">
        <v>88</v>
      </c>
      <c r="C98" s="30">
        <v>5</v>
      </c>
    </row>
    <row r="99" customHeight="1" spans="1:3">
      <c r="A99" s="43">
        <v>20502</v>
      </c>
      <c r="B99" s="42" t="s">
        <v>89</v>
      </c>
      <c r="C99" s="30">
        <v>14590</v>
      </c>
    </row>
    <row r="100" customHeight="1" spans="1:3">
      <c r="A100" s="43">
        <v>2050201</v>
      </c>
      <c r="B100" s="43" t="s">
        <v>90</v>
      </c>
      <c r="C100" s="30">
        <v>502</v>
      </c>
    </row>
    <row r="101" customHeight="1" spans="1:3">
      <c r="A101" s="43">
        <v>2050202</v>
      </c>
      <c r="B101" s="43" t="s">
        <v>91</v>
      </c>
      <c r="C101" s="30">
        <v>10759</v>
      </c>
    </row>
    <row r="102" customHeight="1" spans="1:3">
      <c r="A102" s="43">
        <v>2050203</v>
      </c>
      <c r="B102" s="43" t="s">
        <v>92</v>
      </c>
      <c r="C102" s="30">
        <v>3149</v>
      </c>
    </row>
    <row r="103" customHeight="1" spans="1:3">
      <c r="A103" s="43">
        <v>2050299</v>
      </c>
      <c r="B103" s="43" t="s">
        <v>93</v>
      </c>
      <c r="C103" s="30">
        <v>180</v>
      </c>
    </row>
    <row r="104" customHeight="1" spans="1:3">
      <c r="A104" s="43">
        <v>20507</v>
      </c>
      <c r="B104" s="42" t="s">
        <v>94</v>
      </c>
      <c r="C104" s="30">
        <v>110</v>
      </c>
    </row>
    <row r="105" customHeight="1" spans="1:3">
      <c r="A105" s="43">
        <v>2050701</v>
      </c>
      <c r="B105" s="43" t="s">
        <v>95</v>
      </c>
      <c r="C105" s="30">
        <v>110</v>
      </c>
    </row>
    <row r="106" customHeight="1" spans="1:3">
      <c r="A106" s="43">
        <v>20508</v>
      </c>
      <c r="B106" s="42" t="s">
        <v>96</v>
      </c>
      <c r="C106" s="30">
        <v>10</v>
      </c>
    </row>
    <row r="107" customHeight="1" spans="1:3">
      <c r="A107" s="43">
        <v>2050803</v>
      </c>
      <c r="B107" s="43" t="s">
        <v>97</v>
      </c>
      <c r="C107" s="30">
        <v>10</v>
      </c>
    </row>
    <row r="108" customHeight="1" spans="1:3">
      <c r="A108" s="43">
        <v>20509</v>
      </c>
      <c r="B108" s="42" t="s">
        <v>98</v>
      </c>
      <c r="C108" s="30">
        <v>537</v>
      </c>
    </row>
    <row r="109" customHeight="1" spans="1:3">
      <c r="A109" s="43">
        <v>2050999</v>
      </c>
      <c r="B109" s="43" t="s">
        <v>99</v>
      </c>
      <c r="C109" s="30">
        <v>537</v>
      </c>
    </row>
    <row r="110" customHeight="1" spans="1:3">
      <c r="A110" s="43">
        <v>20599</v>
      </c>
      <c r="B110" s="42" t="s">
        <v>100</v>
      </c>
      <c r="C110" s="30">
        <v>77</v>
      </c>
    </row>
    <row r="111" customHeight="1" spans="1:3">
      <c r="A111" s="43">
        <v>2059999</v>
      </c>
      <c r="B111" s="43" t="s">
        <v>101</v>
      </c>
      <c r="C111" s="30">
        <v>77</v>
      </c>
    </row>
    <row r="112" customHeight="1" spans="1:3">
      <c r="A112" s="43">
        <v>206</v>
      </c>
      <c r="B112" s="42" t="s">
        <v>102</v>
      </c>
      <c r="C112" s="30">
        <v>8750</v>
      </c>
    </row>
    <row r="113" customHeight="1" spans="1:3">
      <c r="A113" s="43">
        <v>20601</v>
      </c>
      <c r="B113" s="42" t="s">
        <v>103</v>
      </c>
      <c r="C113" s="30">
        <v>82</v>
      </c>
    </row>
    <row r="114" customHeight="1" spans="1:3">
      <c r="A114" s="43">
        <v>2060101</v>
      </c>
      <c r="B114" s="43" t="s">
        <v>30</v>
      </c>
      <c r="C114" s="30">
        <v>82</v>
      </c>
    </row>
    <row r="115" customHeight="1" spans="1:3">
      <c r="A115" s="43">
        <v>20603</v>
      </c>
      <c r="B115" s="42" t="s">
        <v>104</v>
      </c>
      <c r="C115" s="30">
        <v>3850</v>
      </c>
    </row>
    <row r="116" customHeight="1" spans="1:3">
      <c r="A116" s="43">
        <v>2060399</v>
      </c>
      <c r="B116" s="43" t="s">
        <v>105</v>
      </c>
      <c r="C116" s="30">
        <v>3850</v>
      </c>
    </row>
    <row r="117" customHeight="1" spans="1:3">
      <c r="A117" s="43">
        <v>20604</v>
      </c>
      <c r="B117" s="42" t="s">
        <v>106</v>
      </c>
      <c r="C117" s="30">
        <v>215</v>
      </c>
    </row>
    <row r="118" customHeight="1" spans="1:3">
      <c r="A118" s="43">
        <v>2060401</v>
      </c>
      <c r="B118" s="43" t="s">
        <v>107</v>
      </c>
      <c r="C118" s="30">
        <v>2</v>
      </c>
    </row>
    <row r="119" customHeight="1" spans="1:3">
      <c r="A119" s="43">
        <v>2060499</v>
      </c>
      <c r="B119" s="43" t="s">
        <v>108</v>
      </c>
      <c r="C119" s="30">
        <v>213</v>
      </c>
    </row>
    <row r="120" customHeight="1" spans="1:3">
      <c r="A120" s="43">
        <v>20605</v>
      </c>
      <c r="B120" s="42" t="s">
        <v>109</v>
      </c>
      <c r="C120" s="30">
        <v>2500</v>
      </c>
    </row>
    <row r="121" customHeight="1" spans="1:3">
      <c r="A121" s="43">
        <v>2060501</v>
      </c>
      <c r="B121" s="43" t="s">
        <v>107</v>
      </c>
      <c r="C121" s="30">
        <v>2500</v>
      </c>
    </row>
    <row r="122" customHeight="1" spans="1:3">
      <c r="A122" s="43">
        <v>20607</v>
      </c>
      <c r="B122" s="42" t="s">
        <v>110</v>
      </c>
      <c r="C122" s="30">
        <v>3</v>
      </c>
    </row>
    <row r="123" customHeight="1" spans="1:3">
      <c r="A123" s="43">
        <v>2060701</v>
      </c>
      <c r="B123" s="43" t="s">
        <v>107</v>
      </c>
      <c r="C123" s="30">
        <v>2</v>
      </c>
    </row>
    <row r="124" customHeight="1" spans="1:3">
      <c r="A124" s="43">
        <v>2060702</v>
      </c>
      <c r="B124" s="43" t="s">
        <v>111</v>
      </c>
      <c r="C124" s="30">
        <v>1</v>
      </c>
    </row>
    <row r="125" customHeight="1" spans="1:3">
      <c r="A125" s="43">
        <v>20699</v>
      </c>
      <c r="B125" s="42" t="s">
        <v>112</v>
      </c>
      <c r="C125" s="30">
        <v>2100</v>
      </c>
    </row>
    <row r="126" customHeight="1" spans="1:3">
      <c r="A126" s="43">
        <v>2069999</v>
      </c>
      <c r="B126" s="43" t="s">
        <v>113</v>
      </c>
      <c r="C126" s="30">
        <v>2100</v>
      </c>
    </row>
    <row r="127" customHeight="1" spans="1:3">
      <c r="A127" s="43">
        <v>207</v>
      </c>
      <c r="B127" s="42" t="s">
        <v>114</v>
      </c>
      <c r="C127" s="30">
        <v>529</v>
      </c>
    </row>
    <row r="128" customHeight="1" spans="1:3">
      <c r="A128" s="43">
        <v>20701</v>
      </c>
      <c r="B128" s="42" t="s">
        <v>115</v>
      </c>
      <c r="C128" s="30">
        <v>388</v>
      </c>
    </row>
    <row r="129" customHeight="1" spans="1:3">
      <c r="A129" s="43">
        <v>2070101</v>
      </c>
      <c r="B129" s="43" t="s">
        <v>30</v>
      </c>
      <c r="C129" s="30">
        <v>277</v>
      </c>
    </row>
    <row r="130" customHeight="1" spans="1:3">
      <c r="A130" s="43">
        <v>2070104</v>
      </c>
      <c r="B130" s="43" t="s">
        <v>116</v>
      </c>
      <c r="C130" s="30">
        <v>28</v>
      </c>
    </row>
    <row r="131" customHeight="1" spans="1:3">
      <c r="A131" s="43">
        <v>2070108</v>
      </c>
      <c r="B131" s="43" t="s">
        <v>117</v>
      </c>
      <c r="C131" s="30">
        <v>2</v>
      </c>
    </row>
    <row r="132" customHeight="1" spans="1:3">
      <c r="A132" s="43">
        <v>2070111</v>
      </c>
      <c r="B132" s="43" t="s">
        <v>118</v>
      </c>
      <c r="C132" s="30">
        <v>8</v>
      </c>
    </row>
    <row r="133" customHeight="1" spans="1:3">
      <c r="A133" s="43">
        <v>2070199</v>
      </c>
      <c r="B133" s="43" t="s">
        <v>119</v>
      </c>
      <c r="C133" s="30">
        <v>73</v>
      </c>
    </row>
    <row r="134" customHeight="1" spans="1:3">
      <c r="A134" s="43">
        <v>20702</v>
      </c>
      <c r="B134" s="42" t="s">
        <v>120</v>
      </c>
      <c r="C134" s="30">
        <v>129</v>
      </c>
    </row>
    <row r="135" customHeight="1" spans="1:3">
      <c r="A135" s="43">
        <v>2070204</v>
      </c>
      <c r="B135" s="43" t="s">
        <v>121</v>
      </c>
      <c r="C135" s="30">
        <v>29</v>
      </c>
    </row>
    <row r="136" customHeight="1" spans="1:3">
      <c r="A136" s="43">
        <v>2070299</v>
      </c>
      <c r="B136" s="43" t="s">
        <v>122</v>
      </c>
      <c r="C136" s="30">
        <v>100</v>
      </c>
    </row>
    <row r="137" customHeight="1" spans="1:3">
      <c r="A137" s="43">
        <v>20706</v>
      </c>
      <c r="B137" s="44" t="s">
        <v>123</v>
      </c>
      <c r="C137" s="30">
        <v>1</v>
      </c>
    </row>
    <row r="138" customHeight="1" spans="1:3">
      <c r="A138" s="43">
        <v>2070605</v>
      </c>
      <c r="B138" s="29" t="s">
        <v>124</v>
      </c>
      <c r="C138" s="30">
        <v>1</v>
      </c>
    </row>
    <row r="139" customHeight="1" spans="1:3">
      <c r="A139" s="43">
        <v>20799</v>
      </c>
      <c r="B139" s="42" t="s">
        <v>125</v>
      </c>
      <c r="C139" s="30">
        <v>11</v>
      </c>
    </row>
    <row r="140" customHeight="1" spans="1:3">
      <c r="A140" s="43">
        <v>2079902</v>
      </c>
      <c r="B140" s="43" t="s">
        <v>126</v>
      </c>
      <c r="C140" s="30">
        <v>11</v>
      </c>
    </row>
    <row r="141" customHeight="1" spans="1:3">
      <c r="A141" s="43">
        <v>208</v>
      </c>
      <c r="B141" s="42" t="s">
        <v>127</v>
      </c>
      <c r="C141" s="30">
        <v>18989</v>
      </c>
    </row>
    <row r="142" customHeight="1" spans="1:3">
      <c r="A142" s="43">
        <v>20801</v>
      </c>
      <c r="B142" s="42" t="s">
        <v>128</v>
      </c>
      <c r="C142" s="30">
        <v>3743</v>
      </c>
    </row>
    <row r="143" customHeight="1" spans="1:3">
      <c r="A143" s="43">
        <v>2080101</v>
      </c>
      <c r="B143" s="43" t="s">
        <v>30</v>
      </c>
      <c r="C143" s="30">
        <v>215</v>
      </c>
    </row>
    <row r="144" customHeight="1" spans="1:3">
      <c r="A144" s="43">
        <v>2080102</v>
      </c>
      <c r="B144" s="43" t="s">
        <v>31</v>
      </c>
      <c r="C144" s="30">
        <v>11</v>
      </c>
    </row>
    <row r="145" customHeight="1" spans="1:3">
      <c r="A145" s="43">
        <v>2080104</v>
      </c>
      <c r="B145" s="43" t="s">
        <v>129</v>
      </c>
      <c r="C145" s="30">
        <v>50</v>
      </c>
    </row>
    <row r="146" customHeight="1" spans="1:3">
      <c r="A146" s="43">
        <v>2080105</v>
      </c>
      <c r="B146" s="43" t="s">
        <v>130</v>
      </c>
      <c r="C146" s="30">
        <v>3367</v>
      </c>
    </row>
    <row r="147" customHeight="1" spans="1:3">
      <c r="A147" s="43">
        <v>2080106</v>
      </c>
      <c r="B147" s="43" t="s">
        <v>131</v>
      </c>
      <c r="C147" s="30">
        <v>81</v>
      </c>
    </row>
    <row r="148" customHeight="1" spans="1:3">
      <c r="A148" s="43">
        <v>2080107</v>
      </c>
      <c r="B148" s="43" t="s">
        <v>132</v>
      </c>
      <c r="C148" s="30">
        <v>16</v>
      </c>
    </row>
    <row r="149" customHeight="1" spans="1:3">
      <c r="A149" s="43">
        <v>2080150</v>
      </c>
      <c r="B149" s="43" t="s">
        <v>42</v>
      </c>
      <c r="C149" s="30">
        <v>3</v>
      </c>
    </row>
    <row r="150" customHeight="1" spans="1:3">
      <c r="A150" s="43">
        <v>20802</v>
      </c>
      <c r="B150" s="42" t="s">
        <v>133</v>
      </c>
      <c r="C150" s="30">
        <v>1731</v>
      </c>
    </row>
    <row r="151" customHeight="1" spans="1:3">
      <c r="A151" s="43">
        <v>2080201</v>
      </c>
      <c r="B151" s="43" t="s">
        <v>30</v>
      </c>
      <c r="C151" s="30">
        <v>123</v>
      </c>
    </row>
    <row r="152" customHeight="1" spans="1:3">
      <c r="A152" s="43">
        <v>2080202</v>
      </c>
      <c r="B152" s="43" t="s">
        <v>31</v>
      </c>
      <c r="C152" s="30">
        <v>12</v>
      </c>
    </row>
    <row r="153" customHeight="1" spans="1:3">
      <c r="A153" s="43">
        <v>2080208</v>
      </c>
      <c r="B153" s="43" t="s">
        <v>134</v>
      </c>
      <c r="C153" s="30">
        <v>1548</v>
      </c>
    </row>
    <row r="154" customHeight="1" spans="1:3">
      <c r="A154" s="43">
        <v>2080299</v>
      </c>
      <c r="B154" s="43" t="s">
        <v>135</v>
      </c>
      <c r="C154" s="30">
        <v>48</v>
      </c>
    </row>
    <row r="155" customHeight="1" spans="1:3">
      <c r="A155" s="43">
        <v>20805</v>
      </c>
      <c r="B155" s="42" t="s">
        <v>136</v>
      </c>
      <c r="C155" s="30">
        <v>9077</v>
      </c>
    </row>
    <row r="156" customHeight="1" spans="1:3">
      <c r="A156" s="43">
        <v>2080501</v>
      </c>
      <c r="B156" s="43" t="s">
        <v>137</v>
      </c>
      <c r="C156" s="30">
        <v>362</v>
      </c>
    </row>
    <row r="157" customHeight="1" spans="1:3">
      <c r="A157" s="43">
        <v>2080502</v>
      </c>
      <c r="B157" s="43" t="s">
        <v>138</v>
      </c>
      <c r="C157" s="30">
        <v>598</v>
      </c>
    </row>
    <row r="158" customHeight="1" spans="1:3">
      <c r="A158" s="43">
        <v>2080505</v>
      </c>
      <c r="B158" s="43" t="s">
        <v>139</v>
      </c>
      <c r="C158" s="30">
        <v>2567</v>
      </c>
    </row>
    <row r="159" customHeight="1" spans="1:3">
      <c r="A159" s="43">
        <v>2080507</v>
      </c>
      <c r="B159" s="43" t="s">
        <v>140</v>
      </c>
      <c r="C159" s="30">
        <v>5350</v>
      </c>
    </row>
    <row r="160" customHeight="1" spans="1:3">
      <c r="A160" s="43">
        <v>2080508</v>
      </c>
      <c r="B160" s="43" t="s">
        <v>141</v>
      </c>
      <c r="C160" s="30">
        <v>200</v>
      </c>
    </row>
    <row r="161" customHeight="1" spans="1:3">
      <c r="A161" s="43">
        <v>20807</v>
      </c>
      <c r="B161" s="42" t="s">
        <v>142</v>
      </c>
      <c r="C161" s="30">
        <v>580</v>
      </c>
    </row>
    <row r="162" customHeight="1" spans="1:3">
      <c r="A162" s="43">
        <v>2080701</v>
      </c>
      <c r="B162" s="43" t="s">
        <v>143</v>
      </c>
      <c r="C162" s="30">
        <v>63</v>
      </c>
    </row>
    <row r="163" customHeight="1" spans="1:3">
      <c r="A163" s="43">
        <v>2080704</v>
      </c>
      <c r="B163" s="43" t="s">
        <v>144</v>
      </c>
      <c r="C163" s="30">
        <v>242</v>
      </c>
    </row>
    <row r="164" customHeight="1" spans="1:3">
      <c r="A164" s="43">
        <v>2080705</v>
      </c>
      <c r="B164" s="43" t="s">
        <v>145</v>
      </c>
      <c r="C164" s="30">
        <v>210</v>
      </c>
    </row>
    <row r="165" customHeight="1" spans="1:3">
      <c r="A165" s="43">
        <v>2080711</v>
      </c>
      <c r="B165" s="43" t="s">
        <v>146</v>
      </c>
      <c r="C165" s="30">
        <v>4</v>
      </c>
    </row>
    <row r="166" customHeight="1" spans="1:3">
      <c r="A166" s="43">
        <v>2080713</v>
      </c>
      <c r="B166" s="43" t="s">
        <v>147</v>
      </c>
      <c r="C166" s="30">
        <v>1</v>
      </c>
    </row>
    <row r="167" customHeight="1" spans="1:3">
      <c r="A167" s="43">
        <v>2080799</v>
      </c>
      <c r="B167" s="43" t="s">
        <v>148</v>
      </c>
      <c r="C167" s="30">
        <v>60</v>
      </c>
    </row>
    <row r="168" customHeight="1" spans="1:3">
      <c r="A168" s="43">
        <v>20808</v>
      </c>
      <c r="B168" s="42" t="s">
        <v>149</v>
      </c>
      <c r="C168" s="30">
        <v>1511</v>
      </c>
    </row>
    <row r="169" customHeight="1" spans="1:3">
      <c r="A169" s="43">
        <v>2080801</v>
      </c>
      <c r="B169" s="43" t="s">
        <v>150</v>
      </c>
      <c r="C169" s="30">
        <v>384</v>
      </c>
    </row>
    <row r="170" customHeight="1" spans="1:3">
      <c r="A170" s="43">
        <v>2080802</v>
      </c>
      <c r="B170" s="43" t="s">
        <v>151</v>
      </c>
      <c r="C170" s="30">
        <v>520</v>
      </c>
    </row>
    <row r="171" customHeight="1" spans="1:3">
      <c r="A171" s="43">
        <v>2080803</v>
      </c>
      <c r="B171" s="43" t="s">
        <v>152</v>
      </c>
      <c r="C171" s="30">
        <v>177</v>
      </c>
    </row>
    <row r="172" customHeight="1" spans="1:3">
      <c r="A172" s="43">
        <v>2080805</v>
      </c>
      <c r="B172" s="43" t="s">
        <v>153</v>
      </c>
      <c r="C172" s="30">
        <v>205</v>
      </c>
    </row>
    <row r="173" customHeight="1" spans="1:3">
      <c r="A173" s="43">
        <v>2080806</v>
      </c>
      <c r="B173" s="43" t="s">
        <v>154</v>
      </c>
      <c r="C173" s="30">
        <v>87</v>
      </c>
    </row>
    <row r="174" customHeight="1" spans="1:3">
      <c r="A174" s="43">
        <v>2080899</v>
      </c>
      <c r="B174" s="43" t="s">
        <v>155</v>
      </c>
      <c r="C174" s="30">
        <v>138</v>
      </c>
    </row>
    <row r="175" customHeight="1" spans="1:3">
      <c r="A175" s="43">
        <v>20809</v>
      </c>
      <c r="B175" s="42" t="s">
        <v>156</v>
      </c>
      <c r="C175" s="30">
        <v>226</v>
      </c>
    </row>
    <row r="176" customHeight="1" spans="1:3">
      <c r="A176" s="43">
        <v>2080901</v>
      </c>
      <c r="B176" s="43" t="s">
        <v>157</v>
      </c>
      <c r="C176" s="30">
        <v>61</v>
      </c>
    </row>
    <row r="177" customHeight="1" spans="1:3">
      <c r="A177" s="43">
        <v>2080902</v>
      </c>
      <c r="B177" s="43" t="s">
        <v>158</v>
      </c>
      <c r="C177" s="30">
        <v>52</v>
      </c>
    </row>
    <row r="178" customHeight="1" spans="1:3">
      <c r="A178" s="43">
        <v>2080903</v>
      </c>
      <c r="B178" s="43" t="s">
        <v>159</v>
      </c>
      <c r="C178" s="30">
        <v>5</v>
      </c>
    </row>
    <row r="179" customHeight="1" spans="1:3">
      <c r="A179" s="43">
        <v>2080999</v>
      </c>
      <c r="B179" s="43" t="s">
        <v>160</v>
      </c>
      <c r="C179" s="30">
        <v>108</v>
      </c>
    </row>
    <row r="180" customHeight="1" spans="1:3">
      <c r="A180" s="43">
        <v>20810</v>
      </c>
      <c r="B180" s="42" t="s">
        <v>161</v>
      </c>
      <c r="C180" s="30">
        <v>417</v>
      </c>
    </row>
    <row r="181" customHeight="1" spans="1:3">
      <c r="A181" s="43">
        <v>2081001</v>
      </c>
      <c r="B181" s="43" t="s">
        <v>162</v>
      </c>
      <c r="C181" s="30">
        <v>24</v>
      </c>
    </row>
    <row r="182" customHeight="1" spans="1:3">
      <c r="A182" s="43">
        <v>2081002</v>
      </c>
      <c r="B182" s="43" t="s">
        <v>163</v>
      </c>
      <c r="C182" s="30">
        <v>348</v>
      </c>
    </row>
    <row r="183" customHeight="1" spans="1:3">
      <c r="A183" s="43">
        <v>2081006</v>
      </c>
      <c r="B183" s="43" t="s">
        <v>164</v>
      </c>
      <c r="C183" s="30">
        <v>45</v>
      </c>
    </row>
    <row r="184" customHeight="1" spans="1:3">
      <c r="A184" s="43">
        <v>20811</v>
      </c>
      <c r="B184" s="42" t="s">
        <v>165</v>
      </c>
      <c r="C184" s="30">
        <v>352</v>
      </c>
    </row>
    <row r="185" customHeight="1" spans="1:3">
      <c r="A185" s="43">
        <v>2081101</v>
      </c>
      <c r="B185" s="43" t="s">
        <v>30</v>
      </c>
      <c r="C185" s="30">
        <v>71</v>
      </c>
    </row>
    <row r="186" customHeight="1" spans="1:3">
      <c r="A186" s="43">
        <v>2081102</v>
      </c>
      <c r="B186" s="43" t="s">
        <v>31</v>
      </c>
      <c r="C186" s="30">
        <v>1</v>
      </c>
    </row>
    <row r="187" customHeight="1" spans="1:3">
      <c r="A187" s="43">
        <v>2081104</v>
      </c>
      <c r="B187" s="43" t="s">
        <v>166</v>
      </c>
      <c r="C187" s="30">
        <v>50</v>
      </c>
    </row>
    <row r="188" customHeight="1" spans="1:3">
      <c r="A188" s="43">
        <v>2081105</v>
      </c>
      <c r="B188" s="43" t="s">
        <v>167</v>
      </c>
      <c r="C188" s="30">
        <v>16</v>
      </c>
    </row>
    <row r="189" customHeight="1" spans="1:3">
      <c r="A189" s="43">
        <v>2081107</v>
      </c>
      <c r="B189" s="43" t="s">
        <v>168</v>
      </c>
      <c r="C189" s="30">
        <v>140</v>
      </c>
    </row>
    <row r="190" customHeight="1" spans="1:3">
      <c r="A190" s="43">
        <v>2081199</v>
      </c>
      <c r="B190" s="43" t="s">
        <v>169</v>
      </c>
      <c r="C190" s="30">
        <v>74</v>
      </c>
    </row>
    <row r="191" customHeight="1" spans="1:3">
      <c r="A191" s="43">
        <v>20816</v>
      </c>
      <c r="B191" s="42" t="s">
        <v>170</v>
      </c>
      <c r="C191" s="30">
        <v>9</v>
      </c>
    </row>
    <row r="192" customHeight="1" spans="1:3">
      <c r="A192" s="43">
        <v>2081601</v>
      </c>
      <c r="B192" s="43" t="s">
        <v>30</v>
      </c>
      <c r="C192" s="30">
        <v>9</v>
      </c>
    </row>
    <row r="193" customHeight="1" spans="1:3">
      <c r="A193" s="43">
        <v>20819</v>
      </c>
      <c r="B193" s="42" t="s">
        <v>171</v>
      </c>
      <c r="C193" s="30">
        <v>851</v>
      </c>
    </row>
    <row r="194" customHeight="1" spans="1:3">
      <c r="A194" s="43">
        <v>2081901</v>
      </c>
      <c r="B194" s="43" t="s">
        <v>172</v>
      </c>
      <c r="C194" s="30">
        <v>807</v>
      </c>
    </row>
    <row r="195" customHeight="1" spans="1:3">
      <c r="A195" s="43">
        <v>2081902</v>
      </c>
      <c r="B195" s="43" t="s">
        <v>173</v>
      </c>
      <c r="C195" s="30">
        <v>44</v>
      </c>
    </row>
    <row r="196" customHeight="1" spans="1:3">
      <c r="A196" s="43">
        <v>20820</v>
      </c>
      <c r="B196" s="42" t="s">
        <v>174</v>
      </c>
      <c r="C196" s="30">
        <v>10</v>
      </c>
    </row>
    <row r="197" customHeight="1" spans="1:3">
      <c r="A197" s="43">
        <v>2082001</v>
      </c>
      <c r="B197" s="43" t="s">
        <v>175</v>
      </c>
      <c r="C197" s="30">
        <v>10</v>
      </c>
    </row>
    <row r="198" customHeight="1" spans="1:3">
      <c r="A198" s="43">
        <v>20821</v>
      </c>
      <c r="B198" s="42" t="s">
        <v>176</v>
      </c>
      <c r="C198" s="30">
        <v>115</v>
      </c>
    </row>
    <row r="199" customHeight="1" spans="1:3">
      <c r="A199" s="43">
        <v>2082101</v>
      </c>
      <c r="B199" s="43" t="s">
        <v>177</v>
      </c>
      <c r="C199" s="30">
        <v>88</v>
      </c>
    </row>
    <row r="200" customHeight="1" spans="1:3">
      <c r="A200" s="43">
        <v>2082102</v>
      </c>
      <c r="B200" s="43" t="s">
        <v>178</v>
      </c>
      <c r="C200" s="30">
        <v>27</v>
      </c>
    </row>
    <row r="201" customHeight="1" spans="1:3">
      <c r="A201" s="43">
        <v>20825</v>
      </c>
      <c r="B201" s="42" t="s">
        <v>179</v>
      </c>
      <c r="C201" s="30">
        <v>81</v>
      </c>
    </row>
    <row r="202" customHeight="1" spans="1:3">
      <c r="A202" s="43">
        <v>2082501</v>
      </c>
      <c r="B202" s="43" t="s">
        <v>180</v>
      </c>
      <c r="C202" s="30">
        <v>81</v>
      </c>
    </row>
    <row r="203" customHeight="1" spans="1:3">
      <c r="A203" s="43">
        <v>20826</v>
      </c>
      <c r="B203" s="42" t="s">
        <v>181</v>
      </c>
      <c r="C203" s="30">
        <v>153</v>
      </c>
    </row>
    <row r="204" customHeight="1" spans="1:3">
      <c r="A204" s="43">
        <v>2082602</v>
      </c>
      <c r="B204" s="43" t="s">
        <v>182</v>
      </c>
      <c r="C204" s="30">
        <v>153</v>
      </c>
    </row>
    <row r="205" customHeight="1" spans="1:3">
      <c r="A205" s="43">
        <v>20828</v>
      </c>
      <c r="B205" s="42" t="s">
        <v>183</v>
      </c>
      <c r="C205" s="30">
        <v>96</v>
      </c>
    </row>
    <row r="206" customHeight="1" spans="1:3">
      <c r="A206" s="43">
        <v>2082801</v>
      </c>
      <c r="B206" s="43" t="s">
        <v>30</v>
      </c>
      <c r="C206" s="30">
        <v>78</v>
      </c>
    </row>
    <row r="207" customHeight="1" spans="1:3">
      <c r="A207" s="43">
        <v>2082802</v>
      </c>
      <c r="B207" s="43" t="s">
        <v>31</v>
      </c>
      <c r="C207" s="30">
        <v>6</v>
      </c>
    </row>
    <row r="208" customHeight="1" spans="1:3">
      <c r="A208" s="43">
        <v>2082804</v>
      </c>
      <c r="B208" s="43" t="s">
        <v>184</v>
      </c>
      <c r="C208" s="30">
        <v>1</v>
      </c>
    </row>
    <row r="209" customHeight="1" spans="1:3">
      <c r="A209" s="43">
        <v>2082899</v>
      </c>
      <c r="B209" s="43" t="s">
        <v>185</v>
      </c>
      <c r="C209" s="30">
        <v>11</v>
      </c>
    </row>
    <row r="210" customHeight="1" spans="1:3">
      <c r="A210" s="43">
        <v>20830</v>
      </c>
      <c r="B210" s="42" t="s">
        <v>186</v>
      </c>
      <c r="C210" s="30">
        <v>16</v>
      </c>
    </row>
    <row r="211" customHeight="1" spans="1:3">
      <c r="A211" s="43">
        <v>2083001</v>
      </c>
      <c r="B211" s="43" t="s">
        <v>187</v>
      </c>
      <c r="C211" s="30">
        <v>16</v>
      </c>
    </row>
    <row r="212" customHeight="1" spans="1:3">
      <c r="A212" s="43">
        <v>20899</v>
      </c>
      <c r="B212" s="42" t="s">
        <v>188</v>
      </c>
      <c r="C212" s="30">
        <v>21</v>
      </c>
    </row>
    <row r="213" customHeight="1" spans="1:3">
      <c r="A213" s="43">
        <v>2089999</v>
      </c>
      <c r="B213" s="43" t="s">
        <v>189</v>
      </c>
      <c r="C213" s="30">
        <v>21</v>
      </c>
    </row>
    <row r="214" customHeight="1" spans="1:3">
      <c r="A214" s="43">
        <v>210</v>
      </c>
      <c r="B214" s="42" t="s">
        <v>190</v>
      </c>
      <c r="C214" s="30">
        <v>11078</v>
      </c>
    </row>
    <row r="215" customHeight="1" spans="1:3">
      <c r="A215" s="43">
        <v>21001</v>
      </c>
      <c r="B215" s="42" t="s">
        <v>191</v>
      </c>
      <c r="C215" s="30">
        <v>154</v>
      </c>
    </row>
    <row r="216" customHeight="1" spans="1:3">
      <c r="A216" s="43">
        <v>2100101</v>
      </c>
      <c r="B216" s="43" t="s">
        <v>30</v>
      </c>
      <c r="C216" s="30">
        <v>152</v>
      </c>
    </row>
    <row r="217" customHeight="1" spans="1:3">
      <c r="A217" s="43">
        <v>2100102</v>
      </c>
      <c r="B217" s="43" t="s">
        <v>31</v>
      </c>
      <c r="C217" s="30">
        <v>2</v>
      </c>
    </row>
    <row r="218" customHeight="1" spans="1:3">
      <c r="A218" s="43">
        <v>21003</v>
      </c>
      <c r="B218" s="42" t="s">
        <v>192</v>
      </c>
      <c r="C218" s="30">
        <v>406</v>
      </c>
    </row>
    <row r="219" customHeight="1" spans="1:3">
      <c r="A219" s="43">
        <v>2100301</v>
      </c>
      <c r="B219" s="43" t="s">
        <v>193</v>
      </c>
      <c r="C219" s="30">
        <v>14</v>
      </c>
    </row>
    <row r="220" customHeight="1" spans="1:3">
      <c r="A220" s="43">
        <v>2100302</v>
      </c>
      <c r="B220" s="43" t="s">
        <v>194</v>
      </c>
      <c r="C220" s="30">
        <v>325</v>
      </c>
    </row>
    <row r="221" customHeight="1" spans="1:3">
      <c r="A221" s="43">
        <v>2100399</v>
      </c>
      <c r="B221" s="43" t="s">
        <v>195</v>
      </c>
      <c r="C221" s="30">
        <v>67</v>
      </c>
    </row>
    <row r="222" customHeight="1" spans="1:3">
      <c r="A222" s="43">
        <v>21004</v>
      </c>
      <c r="B222" s="42" t="s">
        <v>196</v>
      </c>
      <c r="C222" s="30">
        <v>4425</v>
      </c>
    </row>
    <row r="223" customHeight="1" spans="1:3">
      <c r="A223" s="43">
        <v>2100401</v>
      </c>
      <c r="B223" s="43" t="s">
        <v>197</v>
      </c>
      <c r="C223" s="30">
        <v>1163</v>
      </c>
    </row>
    <row r="224" customHeight="1" spans="1:3">
      <c r="A224" s="43">
        <v>2100402</v>
      </c>
      <c r="B224" s="43" t="s">
        <v>198</v>
      </c>
      <c r="C224" s="30">
        <v>144</v>
      </c>
    </row>
    <row r="225" customHeight="1" spans="1:3">
      <c r="A225" s="43">
        <v>2100403</v>
      </c>
      <c r="B225" s="43" t="s">
        <v>199</v>
      </c>
      <c r="C225" s="30">
        <v>210</v>
      </c>
    </row>
    <row r="226" customHeight="1" spans="1:3">
      <c r="A226" s="43">
        <v>2100408</v>
      </c>
      <c r="B226" s="43" t="s">
        <v>200</v>
      </c>
      <c r="C226" s="30">
        <v>1922</v>
      </c>
    </row>
    <row r="227" customHeight="1" spans="1:3">
      <c r="A227" s="43">
        <v>2100409</v>
      </c>
      <c r="B227" s="43" t="s">
        <v>201</v>
      </c>
      <c r="C227" s="30">
        <v>964</v>
      </c>
    </row>
    <row r="228" customHeight="1" spans="1:3">
      <c r="A228" s="43">
        <v>2100499</v>
      </c>
      <c r="B228" s="43" t="s">
        <v>202</v>
      </c>
      <c r="C228" s="30">
        <v>22</v>
      </c>
    </row>
    <row r="229" customHeight="1" spans="1:3">
      <c r="A229" s="43">
        <v>21006</v>
      </c>
      <c r="B229" s="42" t="s">
        <v>203</v>
      </c>
      <c r="C229" s="30">
        <v>12</v>
      </c>
    </row>
    <row r="230" customHeight="1" spans="1:3">
      <c r="A230" s="43">
        <v>2100601</v>
      </c>
      <c r="B230" s="43" t="s">
        <v>204</v>
      </c>
      <c r="C230" s="30">
        <v>12</v>
      </c>
    </row>
    <row r="231" customHeight="1" spans="1:3">
      <c r="A231" s="43">
        <v>21007</v>
      </c>
      <c r="B231" s="42" t="s">
        <v>205</v>
      </c>
      <c r="C231" s="30">
        <v>2331</v>
      </c>
    </row>
    <row r="232" customHeight="1" spans="1:3">
      <c r="A232" s="43">
        <v>2100716</v>
      </c>
      <c r="B232" s="43" t="s">
        <v>206</v>
      </c>
      <c r="C232" s="30">
        <v>1</v>
      </c>
    </row>
    <row r="233" customHeight="1" spans="1:3">
      <c r="A233" s="43">
        <v>2100717</v>
      </c>
      <c r="B233" s="43" t="s">
        <v>207</v>
      </c>
      <c r="C233" s="30">
        <v>2330</v>
      </c>
    </row>
    <row r="234" customHeight="1" spans="1:3">
      <c r="A234" s="43">
        <v>21011</v>
      </c>
      <c r="B234" s="42" t="s">
        <v>208</v>
      </c>
      <c r="C234" s="30">
        <v>2612</v>
      </c>
    </row>
    <row r="235" customHeight="1" spans="1:3">
      <c r="A235" s="43">
        <v>2101101</v>
      </c>
      <c r="B235" s="43" t="s">
        <v>209</v>
      </c>
      <c r="C235" s="30">
        <v>1289</v>
      </c>
    </row>
    <row r="236" customHeight="1" spans="1:3">
      <c r="A236" s="43">
        <v>2101102</v>
      </c>
      <c r="B236" s="43" t="s">
        <v>210</v>
      </c>
      <c r="C236" s="30">
        <v>1323</v>
      </c>
    </row>
    <row r="237" customHeight="1" spans="1:3">
      <c r="A237" s="43">
        <v>21012</v>
      </c>
      <c r="B237" s="42" t="s">
        <v>211</v>
      </c>
      <c r="C237" s="30">
        <v>932</v>
      </c>
    </row>
    <row r="238" customHeight="1" spans="1:3">
      <c r="A238" s="43">
        <v>2101202</v>
      </c>
      <c r="B238" s="43" t="s">
        <v>212</v>
      </c>
      <c r="C238" s="30">
        <v>932</v>
      </c>
    </row>
    <row r="239" customHeight="1" spans="1:3">
      <c r="A239" s="43">
        <v>21013</v>
      </c>
      <c r="B239" s="42" t="s">
        <v>213</v>
      </c>
      <c r="C239" s="30">
        <v>79</v>
      </c>
    </row>
    <row r="240" customHeight="1" spans="1:3">
      <c r="A240" s="43">
        <v>2101301</v>
      </c>
      <c r="B240" s="43" t="s">
        <v>214</v>
      </c>
      <c r="C240" s="30">
        <v>79</v>
      </c>
    </row>
    <row r="241" customHeight="1" spans="1:3">
      <c r="A241" s="43">
        <v>21014</v>
      </c>
      <c r="B241" s="42" t="s">
        <v>215</v>
      </c>
      <c r="C241" s="30">
        <v>53</v>
      </c>
    </row>
    <row r="242" customHeight="1" spans="1:3">
      <c r="A242" s="43">
        <v>2101401</v>
      </c>
      <c r="B242" s="43" t="s">
        <v>216</v>
      </c>
      <c r="C242" s="30">
        <v>45</v>
      </c>
    </row>
    <row r="243" customHeight="1" spans="1:3">
      <c r="A243" s="43">
        <v>2101499</v>
      </c>
      <c r="B243" s="43" t="s">
        <v>217</v>
      </c>
      <c r="C243" s="30">
        <v>8</v>
      </c>
    </row>
    <row r="244" customHeight="1" spans="1:3">
      <c r="A244" s="43">
        <v>21015</v>
      </c>
      <c r="B244" s="42" t="s">
        <v>218</v>
      </c>
      <c r="C244" s="30">
        <v>74</v>
      </c>
    </row>
    <row r="245" customHeight="1" spans="1:3">
      <c r="A245" s="43">
        <v>2101501</v>
      </c>
      <c r="B245" s="43" t="s">
        <v>30</v>
      </c>
      <c r="C245" s="30">
        <v>71</v>
      </c>
    </row>
    <row r="246" customHeight="1" spans="1:3">
      <c r="A246" s="43">
        <v>2101502</v>
      </c>
      <c r="B246" s="43" t="s">
        <v>31</v>
      </c>
      <c r="C246" s="30">
        <v>2</v>
      </c>
    </row>
    <row r="247" customHeight="1" spans="1:3">
      <c r="A247" s="43">
        <v>2101599</v>
      </c>
      <c r="B247" s="43" t="s">
        <v>219</v>
      </c>
      <c r="C247" s="30">
        <v>1</v>
      </c>
    </row>
    <row r="248" customHeight="1" spans="1:3">
      <c r="A248" s="43">
        <v>211</v>
      </c>
      <c r="B248" s="42" t="s">
        <v>220</v>
      </c>
      <c r="C248" s="30">
        <v>1802</v>
      </c>
    </row>
    <row r="249" customHeight="1" spans="1:3">
      <c r="A249" s="43">
        <v>21103</v>
      </c>
      <c r="B249" s="42" t="s">
        <v>221</v>
      </c>
      <c r="C249" s="30">
        <v>1109</v>
      </c>
    </row>
    <row r="250" customHeight="1" spans="1:3">
      <c r="A250" s="43">
        <v>2110301</v>
      </c>
      <c r="B250" s="43" t="s">
        <v>222</v>
      </c>
      <c r="C250" s="30">
        <v>727</v>
      </c>
    </row>
    <row r="251" customHeight="1" spans="1:3">
      <c r="A251" s="43">
        <v>2110399</v>
      </c>
      <c r="B251" s="43" t="s">
        <v>223</v>
      </c>
      <c r="C251" s="30">
        <v>382</v>
      </c>
    </row>
    <row r="252" customHeight="1" spans="1:3">
      <c r="A252" s="43">
        <v>21110</v>
      </c>
      <c r="B252" s="42" t="s">
        <v>224</v>
      </c>
      <c r="C252" s="30">
        <v>693</v>
      </c>
    </row>
    <row r="253" customHeight="1" spans="1:3">
      <c r="A253" s="43">
        <v>2111001</v>
      </c>
      <c r="B253" s="43" t="s">
        <v>225</v>
      </c>
      <c r="C253" s="30">
        <v>693</v>
      </c>
    </row>
    <row r="254" customHeight="1" spans="1:3">
      <c r="A254" s="43">
        <v>212</v>
      </c>
      <c r="B254" s="42" t="s">
        <v>226</v>
      </c>
      <c r="C254" s="30">
        <v>35387</v>
      </c>
    </row>
    <row r="255" customHeight="1" spans="1:3">
      <c r="A255" s="43">
        <v>21201</v>
      </c>
      <c r="B255" s="42" t="s">
        <v>227</v>
      </c>
      <c r="C255" s="30">
        <v>2817</v>
      </c>
    </row>
    <row r="256" customHeight="1" spans="1:3">
      <c r="A256" s="43">
        <v>2120101</v>
      </c>
      <c r="B256" s="43" t="s">
        <v>30</v>
      </c>
      <c r="C256" s="30">
        <v>282</v>
      </c>
    </row>
    <row r="257" customHeight="1" spans="1:3">
      <c r="A257" s="43">
        <v>2120102</v>
      </c>
      <c r="B257" s="43" t="s">
        <v>31</v>
      </c>
      <c r="C257" s="30">
        <v>1648</v>
      </c>
    </row>
    <row r="258" customHeight="1" spans="1:3">
      <c r="A258" s="43">
        <v>2120104</v>
      </c>
      <c r="B258" s="43" t="s">
        <v>228</v>
      </c>
      <c r="C258" s="30">
        <v>748</v>
      </c>
    </row>
    <row r="259" customHeight="1" spans="1:3">
      <c r="A259" s="43">
        <v>2120199</v>
      </c>
      <c r="B259" s="43" t="s">
        <v>229</v>
      </c>
      <c r="C259" s="30">
        <v>139</v>
      </c>
    </row>
    <row r="260" customHeight="1" spans="1:3">
      <c r="A260" s="43">
        <v>21202</v>
      </c>
      <c r="B260" s="42" t="s">
        <v>230</v>
      </c>
      <c r="C260" s="30">
        <v>26780</v>
      </c>
    </row>
    <row r="261" customHeight="1" spans="1:3">
      <c r="A261" s="43">
        <v>2120201</v>
      </c>
      <c r="B261" s="43" t="s">
        <v>231</v>
      </c>
      <c r="C261" s="30">
        <v>26780</v>
      </c>
    </row>
    <row r="262" customHeight="1" spans="1:3">
      <c r="A262" s="43">
        <v>21203</v>
      </c>
      <c r="B262" s="42" t="s">
        <v>232</v>
      </c>
      <c r="C262" s="30">
        <v>3025</v>
      </c>
    </row>
    <row r="263" customHeight="1" spans="1:3">
      <c r="A263" s="43">
        <v>2120303</v>
      </c>
      <c r="B263" s="43" t="s">
        <v>233</v>
      </c>
      <c r="C263" s="30">
        <v>37</v>
      </c>
    </row>
    <row r="264" customHeight="1" spans="1:3">
      <c r="A264" s="43">
        <v>2120399</v>
      </c>
      <c r="B264" s="43" t="s">
        <v>234</v>
      </c>
      <c r="C264" s="30">
        <v>2988</v>
      </c>
    </row>
    <row r="265" customHeight="1" spans="1:3">
      <c r="A265" s="43">
        <v>21205</v>
      </c>
      <c r="B265" s="42" t="s">
        <v>235</v>
      </c>
      <c r="C265" s="30">
        <v>1943</v>
      </c>
    </row>
    <row r="266" customHeight="1" spans="1:3">
      <c r="A266" s="43">
        <v>2120501</v>
      </c>
      <c r="B266" s="43" t="s">
        <v>236</v>
      </c>
      <c r="C266" s="30">
        <v>1943</v>
      </c>
    </row>
    <row r="267" customHeight="1" spans="1:3">
      <c r="A267" s="43">
        <v>21299</v>
      </c>
      <c r="B267" s="42" t="s">
        <v>237</v>
      </c>
      <c r="C267" s="30">
        <v>822</v>
      </c>
    </row>
    <row r="268" customHeight="1" spans="1:3">
      <c r="A268" s="43">
        <v>2129999</v>
      </c>
      <c r="B268" s="43" t="s">
        <v>238</v>
      </c>
      <c r="C268" s="30">
        <v>822</v>
      </c>
    </row>
    <row r="269" customHeight="1" spans="1:3">
      <c r="A269" s="43">
        <v>213</v>
      </c>
      <c r="B269" s="42" t="s">
        <v>239</v>
      </c>
      <c r="C269" s="30">
        <v>1088</v>
      </c>
    </row>
    <row r="270" customHeight="1" spans="1:3">
      <c r="A270" s="43">
        <v>21301</v>
      </c>
      <c r="B270" s="42" t="s">
        <v>240</v>
      </c>
      <c r="C270" s="30">
        <v>942</v>
      </c>
    </row>
    <row r="271" customHeight="1" spans="1:3">
      <c r="A271" s="43">
        <v>2130101</v>
      </c>
      <c r="B271" s="43" t="s">
        <v>30</v>
      </c>
      <c r="C271" s="30">
        <v>101</v>
      </c>
    </row>
    <row r="272" customHeight="1" spans="1:3">
      <c r="A272" s="43">
        <v>2130104</v>
      </c>
      <c r="B272" s="43" t="s">
        <v>42</v>
      </c>
      <c r="C272" s="30">
        <v>205</v>
      </c>
    </row>
    <row r="273" customHeight="1" spans="1:3">
      <c r="A273" s="43">
        <v>2130108</v>
      </c>
      <c r="B273" s="43" t="s">
        <v>241</v>
      </c>
      <c r="C273" s="30">
        <v>2</v>
      </c>
    </row>
    <row r="274" customHeight="1" spans="1:3">
      <c r="A274" s="43">
        <v>2130119</v>
      </c>
      <c r="B274" s="43" t="s">
        <v>242</v>
      </c>
      <c r="C274" s="30">
        <v>7</v>
      </c>
    </row>
    <row r="275" customHeight="1" spans="1:3">
      <c r="A275" s="43">
        <v>2130122</v>
      </c>
      <c r="B275" s="43" t="s">
        <v>243</v>
      </c>
      <c r="C275" s="30">
        <v>205</v>
      </c>
    </row>
    <row r="276" customHeight="1" spans="1:3">
      <c r="A276" s="43">
        <v>2130153</v>
      </c>
      <c r="B276" s="43" t="s">
        <v>244</v>
      </c>
      <c r="C276" s="30">
        <v>10</v>
      </c>
    </row>
    <row r="277" customHeight="1" spans="1:3">
      <c r="A277" s="43">
        <v>2130199</v>
      </c>
      <c r="B277" s="43" t="s">
        <v>245</v>
      </c>
      <c r="C277" s="30">
        <v>412</v>
      </c>
    </row>
    <row r="278" customHeight="1" spans="1:3">
      <c r="A278" s="43">
        <v>21302</v>
      </c>
      <c r="B278" s="42" t="s">
        <v>246</v>
      </c>
      <c r="C278" s="30">
        <v>32</v>
      </c>
    </row>
    <row r="279" customHeight="1" spans="1:3">
      <c r="A279" s="43">
        <v>2130201</v>
      </c>
      <c r="B279" s="43" t="s">
        <v>30</v>
      </c>
      <c r="C279" s="30">
        <v>3</v>
      </c>
    </row>
    <row r="280" customHeight="1" spans="1:3">
      <c r="A280" s="43">
        <v>2130205</v>
      </c>
      <c r="B280" s="43" t="s">
        <v>247</v>
      </c>
      <c r="C280" s="30">
        <v>5</v>
      </c>
    </row>
    <row r="281" customHeight="1" spans="1:3">
      <c r="A281" s="43">
        <v>2130209</v>
      </c>
      <c r="B281" s="43" t="s">
        <v>248</v>
      </c>
      <c r="C281" s="30">
        <v>4</v>
      </c>
    </row>
    <row r="282" customHeight="1" spans="1:3">
      <c r="A282" s="43">
        <v>2130299</v>
      </c>
      <c r="B282" s="43" t="s">
        <v>249</v>
      </c>
      <c r="C282" s="30">
        <v>20</v>
      </c>
    </row>
    <row r="283" customHeight="1" spans="1:3">
      <c r="A283" s="43">
        <v>21303</v>
      </c>
      <c r="B283" s="42" t="s">
        <v>250</v>
      </c>
      <c r="C283" s="30">
        <v>33</v>
      </c>
    </row>
    <row r="284" customHeight="1" spans="1:3">
      <c r="A284" s="43">
        <v>2130399</v>
      </c>
      <c r="B284" s="43" t="s">
        <v>251</v>
      </c>
      <c r="C284" s="30">
        <v>33</v>
      </c>
    </row>
    <row r="285" customHeight="1" spans="1:3">
      <c r="A285" s="43">
        <v>21307</v>
      </c>
      <c r="B285" s="42" t="s">
        <v>252</v>
      </c>
      <c r="C285" s="30">
        <v>81</v>
      </c>
    </row>
    <row r="286" customHeight="1" spans="1:3">
      <c r="A286" s="43">
        <v>2130705</v>
      </c>
      <c r="B286" s="43" t="s">
        <v>253</v>
      </c>
      <c r="C286" s="30">
        <v>81</v>
      </c>
    </row>
    <row r="287" customHeight="1" spans="1:3">
      <c r="A287" s="43">
        <v>214</v>
      </c>
      <c r="B287" s="42" t="s">
        <v>254</v>
      </c>
      <c r="C287" s="30">
        <v>18</v>
      </c>
    </row>
    <row r="288" customHeight="1" spans="1:3">
      <c r="A288" s="43">
        <v>21401</v>
      </c>
      <c r="B288" s="42" t="s">
        <v>255</v>
      </c>
      <c r="C288" s="30">
        <v>18</v>
      </c>
    </row>
    <row r="289" customHeight="1" spans="1:3">
      <c r="A289" s="43">
        <v>2140106</v>
      </c>
      <c r="B289" s="43" t="s">
        <v>256</v>
      </c>
      <c r="C289" s="30">
        <v>18</v>
      </c>
    </row>
    <row r="290" customHeight="1" spans="1:3">
      <c r="A290" s="43">
        <v>215</v>
      </c>
      <c r="B290" s="42" t="s">
        <v>257</v>
      </c>
      <c r="C290" s="30">
        <v>34</v>
      </c>
    </row>
    <row r="291" customHeight="1" spans="1:3">
      <c r="A291" s="43">
        <v>21505</v>
      </c>
      <c r="B291" s="42" t="s">
        <v>258</v>
      </c>
      <c r="C291" s="30">
        <v>15</v>
      </c>
    </row>
    <row r="292" customHeight="1" spans="1:3">
      <c r="A292" s="43">
        <v>2150599</v>
      </c>
      <c r="B292" s="43" t="s">
        <v>259</v>
      </c>
      <c r="C292" s="30">
        <v>15</v>
      </c>
    </row>
    <row r="293" customHeight="1" spans="1:3">
      <c r="A293" s="43">
        <v>21508</v>
      </c>
      <c r="B293" s="42" t="s">
        <v>260</v>
      </c>
      <c r="C293" s="30">
        <v>19</v>
      </c>
    </row>
    <row r="294" customHeight="1" spans="1:3">
      <c r="A294" s="43">
        <v>2150805</v>
      </c>
      <c r="B294" s="43" t="s">
        <v>261</v>
      </c>
      <c r="C294" s="30">
        <v>19</v>
      </c>
    </row>
    <row r="295" customHeight="1" spans="1:3">
      <c r="A295" s="43">
        <v>216</v>
      </c>
      <c r="B295" s="42" t="s">
        <v>262</v>
      </c>
      <c r="C295" s="30">
        <v>400</v>
      </c>
    </row>
    <row r="296" customHeight="1" spans="1:3">
      <c r="A296" s="43">
        <v>21602</v>
      </c>
      <c r="B296" s="42" t="s">
        <v>263</v>
      </c>
      <c r="C296" s="30">
        <v>235</v>
      </c>
    </row>
    <row r="297" customHeight="1" spans="1:3">
      <c r="A297" s="43">
        <v>2160299</v>
      </c>
      <c r="B297" s="43" t="s">
        <v>264</v>
      </c>
      <c r="C297" s="30">
        <v>235</v>
      </c>
    </row>
    <row r="298" customHeight="1" spans="1:3">
      <c r="A298" s="43">
        <v>21606</v>
      </c>
      <c r="B298" s="42" t="s">
        <v>265</v>
      </c>
      <c r="C298" s="30">
        <v>13</v>
      </c>
    </row>
    <row r="299" customHeight="1" spans="1:3">
      <c r="A299" s="43">
        <v>2160699</v>
      </c>
      <c r="B299" s="43" t="s">
        <v>266</v>
      </c>
      <c r="C299" s="30">
        <v>13</v>
      </c>
    </row>
    <row r="300" customHeight="1" spans="1:3">
      <c r="A300" s="43">
        <v>21699</v>
      </c>
      <c r="B300" s="42" t="s">
        <v>267</v>
      </c>
      <c r="C300" s="30">
        <v>152</v>
      </c>
    </row>
    <row r="301" customHeight="1" spans="1:3">
      <c r="A301" s="43">
        <v>2169999</v>
      </c>
      <c r="B301" s="43" t="s">
        <v>268</v>
      </c>
      <c r="C301" s="30">
        <v>152</v>
      </c>
    </row>
    <row r="302" customHeight="1" spans="1:3">
      <c r="A302" s="43">
        <v>221</v>
      </c>
      <c r="B302" s="42" t="s">
        <v>269</v>
      </c>
      <c r="C302" s="30">
        <v>14019</v>
      </c>
    </row>
    <row r="303" customHeight="1" spans="1:3">
      <c r="A303" s="43">
        <v>22101</v>
      </c>
      <c r="B303" s="42" t="s">
        <v>270</v>
      </c>
      <c r="C303" s="30">
        <v>10990</v>
      </c>
    </row>
    <row r="304" customHeight="1" spans="1:3">
      <c r="A304" s="43">
        <v>2210105</v>
      </c>
      <c r="B304" s="43" t="s">
        <v>271</v>
      </c>
      <c r="C304" s="30">
        <v>1</v>
      </c>
    </row>
    <row r="305" customHeight="1" spans="1:3">
      <c r="A305" s="43">
        <v>2210107</v>
      </c>
      <c r="B305" s="43" t="s">
        <v>272</v>
      </c>
      <c r="C305" s="30">
        <v>2063</v>
      </c>
    </row>
    <row r="306" customHeight="1" spans="1:3">
      <c r="A306" s="43">
        <v>2210108</v>
      </c>
      <c r="B306" s="43" t="s">
        <v>273</v>
      </c>
      <c r="C306" s="30">
        <v>8926</v>
      </c>
    </row>
    <row r="307" customHeight="1" spans="1:3">
      <c r="A307" s="43">
        <v>22102</v>
      </c>
      <c r="B307" s="42" t="s">
        <v>274</v>
      </c>
      <c r="C307" s="30">
        <v>2304</v>
      </c>
    </row>
    <row r="308" customHeight="1" spans="1:3">
      <c r="A308" s="43">
        <v>2210201</v>
      </c>
      <c r="B308" s="43" t="s">
        <v>275</v>
      </c>
      <c r="C308" s="30">
        <v>2304</v>
      </c>
    </row>
    <row r="309" customHeight="1" spans="1:3">
      <c r="A309" s="43">
        <v>22103</v>
      </c>
      <c r="B309" s="42" t="s">
        <v>276</v>
      </c>
      <c r="C309" s="30">
        <v>725</v>
      </c>
    </row>
    <row r="310" customHeight="1" spans="1:3">
      <c r="A310" s="43">
        <v>2210399</v>
      </c>
      <c r="B310" s="43" t="s">
        <v>277</v>
      </c>
      <c r="C310" s="30">
        <v>725</v>
      </c>
    </row>
    <row r="311" customHeight="1" spans="1:3">
      <c r="A311" s="43">
        <v>224</v>
      </c>
      <c r="B311" s="42" t="s">
        <v>278</v>
      </c>
      <c r="C311" s="30">
        <v>651</v>
      </c>
    </row>
    <row r="312" customHeight="1" spans="1:3">
      <c r="A312" s="43">
        <v>22401</v>
      </c>
      <c r="B312" s="42" t="s">
        <v>279</v>
      </c>
      <c r="C312" s="30">
        <v>202</v>
      </c>
    </row>
    <row r="313" customHeight="1" spans="1:3">
      <c r="A313" s="43">
        <v>2240104</v>
      </c>
      <c r="B313" s="43" t="s">
        <v>280</v>
      </c>
      <c r="C313" s="30">
        <v>21</v>
      </c>
    </row>
    <row r="314" customHeight="1" spans="1:3">
      <c r="A314" s="43">
        <v>2240106</v>
      </c>
      <c r="B314" s="43" t="s">
        <v>281</v>
      </c>
      <c r="C314" s="30">
        <v>181</v>
      </c>
    </row>
    <row r="315" customHeight="1" spans="1:3">
      <c r="A315" s="43">
        <v>22402</v>
      </c>
      <c r="B315" s="42" t="s">
        <v>282</v>
      </c>
      <c r="C315" s="30">
        <v>424</v>
      </c>
    </row>
    <row r="316" customHeight="1" spans="1:3">
      <c r="A316" s="43">
        <v>2240299</v>
      </c>
      <c r="B316" s="43" t="s">
        <v>283</v>
      </c>
      <c r="C316" s="30">
        <v>424</v>
      </c>
    </row>
    <row r="317" customHeight="1" spans="1:3">
      <c r="A317" s="43">
        <v>22405</v>
      </c>
      <c r="B317" s="42" t="s">
        <v>284</v>
      </c>
      <c r="C317" s="30">
        <v>2</v>
      </c>
    </row>
    <row r="318" customHeight="1" spans="1:3">
      <c r="A318" s="43">
        <v>2240506</v>
      </c>
      <c r="B318" s="43" t="s">
        <v>285</v>
      </c>
      <c r="C318" s="30">
        <v>2</v>
      </c>
    </row>
    <row r="319" customHeight="1" spans="1:3">
      <c r="A319" s="43">
        <v>22407</v>
      </c>
      <c r="B319" s="42" t="s">
        <v>286</v>
      </c>
      <c r="C319" s="31">
        <v>23</v>
      </c>
    </row>
    <row r="320" customHeight="1" spans="1:3">
      <c r="A320" s="43">
        <v>2240703</v>
      </c>
      <c r="B320" s="43" t="s">
        <v>287</v>
      </c>
      <c r="C320" s="30">
        <v>23</v>
      </c>
    </row>
    <row r="321" customHeight="1" spans="1:3">
      <c r="A321" s="43">
        <v>229</v>
      </c>
      <c r="B321" s="42" t="s">
        <v>288</v>
      </c>
      <c r="C321" s="30">
        <v>12</v>
      </c>
    </row>
    <row r="322" customHeight="1" spans="1:3">
      <c r="A322" s="43">
        <v>22999</v>
      </c>
      <c r="B322" s="42" t="s">
        <v>289</v>
      </c>
      <c r="C322" s="30">
        <v>12</v>
      </c>
    </row>
    <row r="323" customHeight="1" spans="1:3">
      <c r="A323" s="43">
        <v>2299999</v>
      </c>
      <c r="B323" s="43" t="s">
        <v>290</v>
      </c>
      <c r="C323" s="30">
        <v>12</v>
      </c>
    </row>
    <row r="324" customHeight="1" spans="1:3">
      <c r="A324" s="43">
        <v>232</v>
      </c>
      <c r="B324" s="42" t="s">
        <v>291</v>
      </c>
      <c r="C324" s="30">
        <v>3235</v>
      </c>
    </row>
    <row r="325" customHeight="1" spans="1:3">
      <c r="A325" s="43">
        <v>23203</v>
      </c>
      <c r="B325" s="42" t="s">
        <v>292</v>
      </c>
      <c r="C325" s="30">
        <v>3235</v>
      </c>
    </row>
    <row r="326" customHeight="1" spans="1:3">
      <c r="A326" s="43">
        <v>2320301</v>
      </c>
      <c r="B326" s="43" t="s">
        <v>293</v>
      </c>
      <c r="C326" s="30">
        <v>3235</v>
      </c>
    </row>
    <row r="327" customHeight="1" spans="1:3">
      <c r="A327" s="43">
        <v>233</v>
      </c>
      <c r="B327" s="42" t="s">
        <v>294</v>
      </c>
      <c r="C327" s="30">
        <v>1</v>
      </c>
    </row>
    <row r="328" customHeight="1" spans="1:3">
      <c r="A328" s="43">
        <v>23303</v>
      </c>
      <c r="B328" s="42" t="s">
        <v>295</v>
      </c>
      <c r="C328" s="30">
        <v>1</v>
      </c>
    </row>
  </sheetData>
  <autoFilter ref="A3:C328">
    <extLst/>
  </autoFilter>
  <mergeCells count="2">
    <mergeCell ref="A1:C1"/>
    <mergeCell ref="A2:C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8"/>
  <sheetViews>
    <sheetView workbookViewId="0">
      <selection activeCell="G29" sqref="G29"/>
    </sheetView>
  </sheetViews>
  <sheetFormatPr defaultColWidth="9" defaultRowHeight="17" customHeight="1" outlineLevelCol="2"/>
  <cols>
    <col min="1" max="1" width="9.86666666666667" style="25" customWidth="1"/>
    <col min="2" max="2" width="36.875" style="25" customWidth="1"/>
    <col min="3" max="3" width="20.125" style="25" customWidth="1"/>
    <col min="4" max="16384" width="9" style="68"/>
  </cols>
  <sheetData>
    <row r="1" ht="37" customHeight="1" spans="1:3">
      <c r="A1" s="26" t="s">
        <v>296</v>
      </c>
      <c r="B1" s="26"/>
      <c r="C1" s="26"/>
    </row>
    <row r="2" customHeight="1" spans="1:3">
      <c r="A2" s="27" t="s">
        <v>26</v>
      </c>
      <c r="B2" s="27"/>
      <c r="C2" s="27"/>
    </row>
    <row r="3" customHeight="1" spans="1:3">
      <c r="A3" s="28" t="s">
        <v>2</v>
      </c>
      <c r="B3" s="28" t="s">
        <v>3</v>
      </c>
      <c r="C3" s="28" t="s">
        <v>4</v>
      </c>
    </row>
    <row r="4" customHeight="1" spans="1:3">
      <c r="A4" s="43"/>
      <c r="B4" s="28" t="s">
        <v>27</v>
      </c>
      <c r="C4" s="30">
        <v>141310</v>
      </c>
    </row>
    <row r="5" customHeight="1" spans="1:3">
      <c r="A5" s="43">
        <v>201</v>
      </c>
      <c r="B5" s="42" t="s">
        <v>28</v>
      </c>
      <c r="C5" s="30">
        <v>29261</v>
      </c>
    </row>
    <row r="6" customHeight="1" spans="1:3">
      <c r="A6" s="43">
        <v>20101</v>
      </c>
      <c r="B6" s="42" t="s">
        <v>29</v>
      </c>
      <c r="C6" s="30">
        <v>370</v>
      </c>
    </row>
    <row r="7" customHeight="1" spans="1:3">
      <c r="A7" s="43">
        <v>2010101</v>
      </c>
      <c r="B7" s="43" t="s">
        <v>30</v>
      </c>
      <c r="C7" s="30">
        <v>216</v>
      </c>
    </row>
    <row r="8" customHeight="1" spans="1:3">
      <c r="A8" s="43">
        <v>2010102</v>
      </c>
      <c r="B8" s="43" t="s">
        <v>31</v>
      </c>
      <c r="C8" s="31">
        <v>113</v>
      </c>
    </row>
    <row r="9" customHeight="1" spans="1:3">
      <c r="A9" s="43">
        <v>2010104</v>
      </c>
      <c r="B9" s="43" t="s">
        <v>32</v>
      </c>
      <c r="C9" s="34">
        <v>7</v>
      </c>
    </row>
    <row r="10" customHeight="1" spans="1:3">
      <c r="A10" s="43">
        <v>2010108</v>
      </c>
      <c r="B10" s="43" t="s">
        <v>33</v>
      </c>
      <c r="C10" s="30">
        <v>4</v>
      </c>
    </row>
    <row r="11" customHeight="1" spans="1:3">
      <c r="A11" s="43">
        <v>2010199</v>
      </c>
      <c r="B11" s="43" t="s">
        <v>34</v>
      </c>
      <c r="C11" s="30">
        <v>30</v>
      </c>
    </row>
    <row r="12" customHeight="1" spans="1:3">
      <c r="A12" s="43">
        <v>20102</v>
      </c>
      <c r="B12" s="42" t="s">
        <v>35</v>
      </c>
      <c r="C12" s="30">
        <v>321</v>
      </c>
    </row>
    <row r="13" customHeight="1" spans="1:3">
      <c r="A13" s="43">
        <v>2010201</v>
      </c>
      <c r="B13" s="43" t="s">
        <v>30</v>
      </c>
      <c r="C13" s="30">
        <v>269</v>
      </c>
    </row>
    <row r="14" customHeight="1" spans="1:3">
      <c r="A14" s="43">
        <v>2010202</v>
      </c>
      <c r="B14" s="43" t="s">
        <v>31</v>
      </c>
      <c r="C14" s="30">
        <v>1</v>
      </c>
    </row>
    <row r="15" customHeight="1" spans="1:3">
      <c r="A15" s="43">
        <v>2010204</v>
      </c>
      <c r="B15" s="43" t="s">
        <v>36</v>
      </c>
      <c r="C15" s="30">
        <v>10</v>
      </c>
    </row>
    <row r="16" customHeight="1" spans="1:3">
      <c r="A16" s="43">
        <v>2010205</v>
      </c>
      <c r="B16" s="43" t="s">
        <v>37</v>
      </c>
      <c r="C16" s="30">
        <v>12</v>
      </c>
    </row>
    <row r="17" customHeight="1" spans="1:3">
      <c r="A17" s="43">
        <v>2010299</v>
      </c>
      <c r="B17" s="43" t="s">
        <v>38</v>
      </c>
      <c r="C17" s="30">
        <v>29</v>
      </c>
    </row>
    <row r="18" customHeight="1" spans="1:3">
      <c r="A18" s="43">
        <v>20103</v>
      </c>
      <c r="B18" s="42" t="s">
        <v>39</v>
      </c>
      <c r="C18" s="30">
        <v>7023</v>
      </c>
    </row>
    <row r="19" customHeight="1" spans="1:3">
      <c r="A19" s="43">
        <v>2010301</v>
      </c>
      <c r="B19" s="43" t="s">
        <v>30</v>
      </c>
      <c r="C19" s="30">
        <v>4779</v>
      </c>
    </row>
    <row r="20" customHeight="1" spans="1:3">
      <c r="A20" s="43">
        <v>2010302</v>
      </c>
      <c r="B20" s="43" t="s">
        <v>31</v>
      </c>
      <c r="C20" s="30">
        <v>864</v>
      </c>
    </row>
    <row r="21" customHeight="1" spans="1:3">
      <c r="A21" s="43">
        <v>2010303</v>
      </c>
      <c r="B21" s="43" t="s">
        <v>40</v>
      </c>
      <c r="C21" s="30">
        <v>1220</v>
      </c>
    </row>
    <row r="22" customHeight="1" spans="1:3">
      <c r="A22" s="43">
        <v>2010308</v>
      </c>
      <c r="B22" s="43" t="s">
        <v>41</v>
      </c>
      <c r="C22" s="30">
        <v>150</v>
      </c>
    </row>
    <row r="23" customHeight="1" spans="1:3">
      <c r="A23" s="43">
        <v>2010350</v>
      </c>
      <c r="B23" s="43" t="s">
        <v>42</v>
      </c>
      <c r="C23" s="30">
        <v>10</v>
      </c>
    </row>
    <row r="24" customHeight="1" spans="1:3">
      <c r="A24" s="43">
        <v>20104</v>
      </c>
      <c r="B24" s="42" t="s">
        <v>43</v>
      </c>
      <c r="C24" s="30">
        <v>14050</v>
      </c>
    </row>
    <row r="25" customHeight="1" spans="1:3">
      <c r="A25" s="43">
        <v>2010401</v>
      </c>
      <c r="B25" s="43" t="s">
        <v>30</v>
      </c>
      <c r="C25" s="30">
        <v>1721</v>
      </c>
    </row>
    <row r="26" customHeight="1" spans="1:3">
      <c r="A26" s="43">
        <v>2010404</v>
      </c>
      <c r="B26" s="43" t="s">
        <v>44</v>
      </c>
      <c r="C26" s="30">
        <v>12329</v>
      </c>
    </row>
    <row r="27" customHeight="1" spans="1:3">
      <c r="A27" s="43">
        <v>20105</v>
      </c>
      <c r="B27" s="42" t="s">
        <v>45</v>
      </c>
      <c r="C27" s="30">
        <v>343</v>
      </c>
    </row>
    <row r="28" customHeight="1" spans="1:3">
      <c r="A28" s="43">
        <v>2010501</v>
      </c>
      <c r="B28" s="43" t="s">
        <v>30</v>
      </c>
      <c r="C28" s="30">
        <v>54</v>
      </c>
    </row>
    <row r="29" customHeight="1" spans="1:3">
      <c r="A29" s="43">
        <v>2010504</v>
      </c>
      <c r="B29" s="43" t="s">
        <v>46</v>
      </c>
      <c r="C29" s="30">
        <v>150</v>
      </c>
    </row>
    <row r="30" customHeight="1" spans="1:3">
      <c r="A30" s="43">
        <v>2010507</v>
      </c>
      <c r="B30" s="43" t="s">
        <v>47</v>
      </c>
      <c r="C30" s="30">
        <v>53</v>
      </c>
    </row>
    <row r="31" customHeight="1" spans="1:3">
      <c r="A31" s="43">
        <v>2010508</v>
      </c>
      <c r="B31" s="43" t="s">
        <v>48</v>
      </c>
      <c r="C31" s="30">
        <v>68</v>
      </c>
    </row>
    <row r="32" customHeight="1" spans="1:3">
      <c r="A32" s="43">
        <v>2010550</v>
      </c>
      <c r="B32" s="43" t="s">
        <v>42</v>
      </c>
      <c r="C32" s="30">
        <v>18</v>
      </c>
    </row>
    <row r="33" customHeight="1" spans="1:3">
      <c r="A33" s="43">
        <v>20106</v>
      </c>
      <c r="B33" s="42" t="s">
        <v>49</v>
      </c>
      <c r="C33" s="30">
        <v>1999</v>
      </c>
    </row>
    <row r="34" customHeight="1" spans="1:3">
      <c r="A34" s="43">
        <v>2010601</v>
      </c>
      <c r="B34" s="43" t="s">
        <v>30</v>
      </c>
      <c r="C34" s="30">
        <v>81</v>
      </c>
    </row>
    <row r="35" customHeight="1" spans="1:3">
      <c r="A35" s="43">
        <v>2010602</v>
      </c>
      <c r="B35" s="43" t="s">
        <v>31</v>
      </c>
      <c r="C35" s="30">
        <v>15</v>
      </c>
    </row>
    <row r="36" customHeight="1" spans="1:3">
      <c r="A36" s="43">
        <v>2010605</v>
      </c>
      <c r="B36" s="43" t="s">
        <v>50</v>
      </c>
      <c r="C36" s="30">
        <v>239</v>
      </c>
    </row>
    <row r="37" customHeight="1" spans="1:3">
      <c r="A37" s="43">
        <v>2010607</v>
      </c>
      <c r="B37" s="43" t="s">
        <v>51</v>
      </c>
      <c r="C37" s="30">
        <v>13</v>
      </c>
    </row>
    <row r="38" customHeight="1" spans="1:3">
      <c r="A38" s="43">
        <v>2010608</v>
      </c>
      <c r="B38" s="43" t="s">
        <v>52</v>
      </c>
      <c r="C38" s="30">
        <v>21</v>
      </c>
    </row>
    <row r="39" customHeight="1" spans="1:3">
      <c r="A39" s="43">
        <v>2010699</v>
      </c>
      <c r="B39" s="43" t="s">
        <v>53</v>
      </c>
      <c r="C39" s="30">
        <v>1630</v>
      </c>
    </row>
    <row r="40" customHeight="1" spans="1:3">
      <c r="A40" s="43">
        <v>20108</v>
      </c>
      <c r="B40" s="42" t="s">
        <v>54</v>
      </c>
      <c r="C40" s="30">
        <v>134</v>
      </c>
    </row>
    <row r="41" customHeight="1" spans="1:3">
      <c r="A41" s="43">
        <v>2010801</v>
      </c>
      <c r="B41" s="43" t="s">
        <v>30</v>
      </c>
      <c r="C41" s="30">
        <v>100</v>
      </c>
    </row>
    <row r="42" customHeight="1" spans="1:3">
      <c r="A42" s="43">
        <v>2010804</v>
      </c>
      <c r="B42" s="43" t="s">
        <v>55</v>
      </c>
      <c r="C42" s="30">
        <v>30</v>
      </c>
    </row>
    <row r="43" customHeight="1" spans="1:3">
      <c r="A43" s="43">
        <v>2010806</v>
      </c>
      <c r="B43" s="43" t="s">
        <v>51</v>
      </c>
      <c r="C43" s="30">
        <v>4</v>
      </c>
    </row>
    <row r="44" customHeight="1" spans="1:3">
      <c r="A44" s="43">
        <v>20111</v>
      </c>
      <c r="B44" s="42" t="s">
        <v>56</v>
      </c>
      <c r="C44" s="30">
        <v>974</v>
      </c>
    </row>
    <row r="45" customHeight="1" spans="1:3">
      <c r="A45" s="43">
        <v>2011101</v>
      </c>
      <c r="B45" s="43" t="s">
        <v>30</v>
      </c>
      <c r="C45" s="30">
        <v>880</v>
      </c>
    </row>
    <row r="46" customHeight="1" spans="1:3">
      <c r="A46" s="43">
        <v>2011102</v>
      </c>
      <c r="B46" s="43" t="s">
        <v>31</v>
      </c>
      <c r="C46" s="30">
        <v>77</v>
      </c>
    </row>
    <row r="47" customHeight="1" spans="1:3">
      <c r="A47" s="43">
        <v>2011106</v>
      </c>
      <c r="B47" s="43" t="s">
        <v>57</v>
      </c>
      <c r="C47" s="30">
        <v>17</v>
      </c>
    </row>
    <row r="48" customHeight="1" spans="1:3">
      <c r="A48" s="43">
        <v>20113</v>
      </c>
      <c r="B48" s="42" t="s">
        <v>58</v>
      </c>
      <c r="C48" s="30">
        <v>311</v>
      </c>
    </row>
    <row r="49" customHeight="1" spans="1:3">
      <c r="A49" s="43">
        <v>2011301</v>
      </c>
      <c r="B49" s="43" t="s">
        <v>30</v>
      </c>
      <c r="C49" s="30">
        <v>208</v>
      </c>
    </row>
    <row r="50" customHeight="1" spans="1:3">
      <c r="A50" s="43">
        <v>2011308</v>
      </c>
      <c r="B50" s="43" t="s">
        <v>59</v>
      </c>
      <c r="C50" s="30">
        <v>43</v>
      </c>
    </row>
    <row r="51" customHeight="1" spans="1:3">
      <c r="A51" s="43">
        <v>2011350</v>
      </c>
      <c r="B51" s="43" t="s">
        <v>42</v>
      </c>
      <c r="C51" s="30">
        <v>59</v>
      </c>
    </row>
    <row r="52" customHeight="1" spans="1:3">
      <c r="A52" s="43">
        <v>2011399</v>
      </c>
      <c r="B52" s="43" t="s">
        <v>60</v>
      </c>
      <c r="C52" s="30">
        <v>1</v>
      </c>
    </row>
    <row r="53" customHeight="1" spans="1:3">
      <c r="A53" s="43">
        <v>20128</v>
      </c>
      <c r="B53" s="42" t="s">
        <v>61</v>
      </c>
      <c r="C53" s="30">
        <v>15</v>
      </c>
    </row>
    <row r="54" customHeight="1" spans="1:3">
      <c r="A54" s="43">
        <v>2012850</v>
      </c>
      <c r="B54" s="43" t="s">
        <v>42</v>
      </c>
      <c r="C54" s="30">
        <v>15</v>
      </c>
    </row>
    <row r="55" customHeight="1" spans="1:3">
      <c r="A55" s="43">
        <v>20129</v>
      </c>
      <c r="B55" s="42" t="s">
        <v>62</v>
      </c>
      <c r="C55" s="30">
        <v>149</v>
      </c>
    </row>
    <row r="56" customHeight="1" spans="1:3">
      <c r="A56" s="43">
        <v>2012901</v>
      </c>
      <c r="B56" s="43" t="s">
        <v>30</v>
      </c>
      <c r="C56" s="30">
        <v>149</v>
      </c>
    </row>
    <row r="57" customHeight="1" spans="1:3">
      <c r="A57" s="43">
        <v>20131</v>
      </c>
      <c r="B57" s="42" t="s">
        <v>63</v>
      </c>
      <c r="C57" s="30">
        <v>1723</v>
      </c>
    </row>
    <row r="58" customHeight="1" spans="1:3">
      <c r="A58" s="43">
        <v>2013101</v>
      </c>
      <c r="B58" s="43" t="s">
        <v>30</v>
      </c>
      <c r="C58" s="30">
        <v>547</v>
      </c>
    </row>
    <row r="59" customHeight="1" spans="1:3">
      <c r="A59" s="43">
        <v>2013102</v>
      </c>
      <c r="B59" s="43" t="s">
        <v>31</v>
      </c>
      <c r="C59" s="30">
        <v>158</v>
      </c>
    </row>
    <row r="60" customHeight="1" spans="1:3">
      <c r="A60" s="43">
        <v>2013105</v>
      </c>
      <c r="B60" s="43" t="s">
        <v>64</v>
      </c>
      <c r="C60" s="30">
        <v>1018</v>
      </c>
    </row>
    <row r="61" customHeight="1" spans="1:3">
      <c r="A61" s="43">
        <v>20132</v>
      </c>
      <c r="B61" s="42" t="s">
        <v>65</v>
      </c>
      <c r="C61" s="30">
        <v>464</v>
      </c>
    </row>
    <row r="62" customHeight="1" spans="1:3">
      <c r="A62" s="43">
        <v>2013201</v>
      </c>
      <c r="B62" s="43" t="s">
        <v>30</v>
      </c>
      <c r="C62" s="30">
        <v>277</v>
      </c>
    </row>
    <row r="63" customHeight="1" spans="1:3">
      <c r="A63" s="43">
        <v>2013202</v>
      </c>
      <c r="B63" s="43" t="s">
        <v>31</v>
      </c>
      <c r="C63" s="30">
        <v>26</v>
      </c>
    </row>
    <row r="64" customHeight="1" spans="1:3">
      <c r="A64" s="43">
        <v>2013299</v>
      </c>
      <c r="B64" s="43" t="s">
        <v>66</v>
      </c>
      <c r="C64" s="30">
        <v>161</v>
      </c>
    </row>
    <row r="65" customHeight="1" spans="1:3">
      <c r="A65" s="43">
        <v>20133</v>
      </c>
      <c r="B65" s="42" t="s">
        <v>67</v>
      </c>
      <c r="C65" s="30">
        <v>253</v>
      </c>
    </row>
    <row r="66" customHeight="1" spans="1:3">
      <c r="A66" s="43">
        <v>2013301</v>
      </c>
      <c r="B66" s="43" t="s">
        <v>30</v>
      </c>
      <c r="C66" s="30">
        <v>197</v>
      </c>
    </row>
    <row r="67" customHeight="1" spans="1:3">
      <c r="A67" s="43">
        <v>2013302</v>
      </c>
      <c r="B67" s="43" t="s">
        <v>31</v>
      </c>
      <c r="C67" s="30">
        <v>8</v>
      </c>
    </row>
    <row r="68" customHeight="1" spans="1:3">
      <c r="A68" s="43">
        <v>2013350</v>
      </c>
      <c r="B68" s="43" t="s">
        <v>42</v>
      </c>
      <c r="C68" s="30">
        <v>5</v>
      </c>
    </row>
    <row r="69" customHeight="1" spans="1:3">
      <c r="A69" s="43">
        <v>2013399</v>
      </c>
      <c r="B69" s="43" t="s">
        <v>68</v>
      </c>
      <c r="C69" s="30">
        <v>43</v>
      </c>
    </row>
    <row r="70" customHeight="1" spans="1:3">
      <c r="A70" s="43">
        <v>20134</v>
      </c>
      <c r="B70" s="42" t="s">
        <v>69</v>
      </c>
      <c r="C70" s="30">
        <v>113</v>
      </c>
    </row>
    <row r="71" customHeight="1" spans="1:3">
      <c r="A71" s="43">
        <v>2013401</v>
      </c>
      <c r="B71" s="43" t="s">
        <v>30</v>
      </c>
      <c r="C71" s="30">
        <v>98</v>
      </c>
    </row>
    <row r="72" customHeight="1" spans="1:3">
      <c r="A72" s="43">
        <v>2013402</v>
      </c>
      <c r="B72" s="43" t="s">
        <v>31</v>
      </c>
      <c r="C72" s="30">
        <v>6</v>
      </c>
    </row>
    <row r="73" customHeight="1" spans="1:3">
      <c r="A73" s="43">
        <v>2013404</v>
      </c>
      <c r="B73" s="43" t="s">
        <v>70</v>
      </c>
      <c r="C73" s="30">
        <v>1</v>
      </c>
    </row>
    <row r="74" customHeight="1" spans="1:3">
      <c r="A74" s="43">
        <v>2013499</v>
      </c>
      <c r="B74" s="43" t="s">
        <v>71</v>
      </c>
      <c r="C74" s="30">
        <v>8</v>
      </c>
    </row>
    <row r="75" customHeight="1" spans="1:3">
      <c r="A75" s="43">
        <v>20137</v>
      </c>
      <c r="B75" s="42" t="s">
        <v>72</v>
      </c>
      <c r="C75" s="30">
        <v>59</v>
      </c>
    </row>
    <row r="76" customHeight="1" spans="1:3">
      <c r="A76" s="43">
        <v>2013701</v>
      </c>
      <c r="B76" s="43" t="s">
        <v>30</v>
      </c>
      <c r="C76" s="30">
        <v>53</v>
      </c>
    </row>
    <row r="77" customHeight="1" spans="1:3">
      <c r="A77" s="43">
        <v>2013702</v>
      </c>
      <c r="B77" s="43" t="s">
        <v>31</v>
      </c>
      <c r="C77" s="30">
        <v>1</v>
      </c>
    </row>
    <row r="78" customHeight="1" spans="1:3">
      <c r="A78" s="43">
        <v>2013704</v>
      </c>
      <c r="B78" s="43" t="s">
        <v>73</v>
      </c>
      <c r="C78" s="30">
        <v>5</v>
      </c>
    </row>
    <row r="79" customHeight="1" spans="1:3">
      <c r="A79" s="43">
        <v>20138</v>
      </c>
      <c r="B79" s="42" t="s">
        <v>74</v>
      </c>
      <c r="C79" s="30">
        <v>960</v>
      </c>
    </row>
    <row r="80" customHeight="1" spans="1:3">
      <c r="A80" s="43">
        <v>2013801</v>
      </c>
      <c r="B80" s="43" t="s">
        <v>30</v>
      </c>
      <c r="C80" s="30">
        <v>940</v>
      </c>
    </row>
    <row r="81" customHeight="1" spans="1:3">
      <c r="A81" s="43">
        <v>2013805</v>
      </c>
      <c r="B81" s="43" t="s">
        <v>75</v>
      </c>
      <c r="C81" s="30">
        <v>10</v>
      </c>
    </row>
    <row r="82" customHeight="1" spans="1:3">
      <c r="A82" s="43">
        <v>2013816</v>
      </c>
      <c r="B82" s="43" t="s">
        <v>76</v>
      </c>
      <c r="C82" s="30">
        <v>10</v>
      </c>
    </row>
    <row r="83" customHeight="1" spans="1:3">
      <c r="A83" s="43">
        <v>203</v>
      </c>
      <c r="B83" s="42" t="s">
        <v>77</v>
      </c>
      <c r="C83" s="30">
        <v>4</v>
      </c>
    </row>
    <row r="84" customHeight="1" spans="1:3">
      <c r="A84" s="43">
        <v>20306</v>
      </c>
      <c r="B84" s="42" t="s">
        <v>78</v>
      </c>
      <c r="C84" s="30">
        <v>4</v>
      </c>
    </row>
    <row r="85" customHeight="1" spans="1:3">
      <c r="A85" s="43">
        <v>2030601</v>
      </c>
      <c r="B85" s="43" t="s">
        <v>79</v>
      </c>
      <c r="C85" s="30">
        <v>4</v>
      </c>
    </row>
    <row r="86" customHeight="1" spans="1:3">
      <c r="A86" s="43">
        <v>204</v>
      </c>
      <c r="B86" s="42" t="s">
        <v>80</v>
      </c>
      <c r="C86" s="30">
        <v>394</v>
      </c>
    </row>
    <row r="87" customHeight="1" spans="1:3">
      <c r="A87" s="43">
        <v>20406</v>
      </c>
      <c r="B87" s="42" t="s">
        <v>81</v>
      </c>
      <c r="C87" s="30">
        <v>394</v>
      </c>
    </row>
    <row r="88" customHeight="1" spans="1:3">
      <c r="A88" s="43">
        <v>2040601</v>
      </c>
      <c r="B88" s="43" t="s">
        <v>30</v>
      </c>
      <c r="C88" s="30">
        <v>268</v>
      </c>
    </row>
    <row r="89" customHeight="1" spans="1:3">
      <c r="A89" s="43">
        <v>2040604</v>
      </c>
      <c r="B89" s="43" t="s">
        <v>82</v>
      </c>
      <c r="C89" s="30">
        <v>12</v>
      </c>
    </row>
    <row r="90" customHeight="1" spans="1:3">
      <c r="A90" s="43">
        <v>2040607</v>
      </c>
      <c r="B90" s="43" t="s">
        <v>83</v>
      </c>
      <c r="C90" s="30">
        <v>49</v>
      </c>
    </row>
    <row r="91" customHeight="1" spans="1:3">
      <c r="A91" s="43">
        <v>2040612</v>
      </c>
      <c r="B91" s="43" t="s">
        <v>84</v>
      </c>
      <c r="C91" s="30">
        <v>2</v>
      </c>
    </row>
    <row r="92" customHeight="1" spans="1:3">
      <c r="A92" s="43">
        <v>2040699</v>
      </c>
      <c r="B92" s="43" t="s">
        <v>85</v>
      </c>
      <c r="C92" s="30">
        <v>63</v>
      </c>
    </row>
    <row r="93" customHeight="1" spans="1:3">
      <c r="A93" s="43">
        <v>205</v>
      </c>
      <c r="B93" s="42" t="s">
        <v>86</v>
      </c>
      <c r="C93" s="30">
        <v>15658</v>
      </c>
    </row>
    <row r="94" customHeight="1" spans="1:3">
      <c r="A94" s="43">
        <v>20501</v>
      </c>
      <c r="B94" s="42" t="s">
        <v>87</v>
      </c>
      <c r="C94" s="30">
        <v>334</v>
      </c>
    </row>
    <row r="95" customHeight="1" spans="1:3">
      <c r="A95" s="43">
        <v>2050101</v>
      </c>
      <c r="B95" s="43" t="s">
        <v>30</v>
      </c>
      <c r="C95" s="30">
        <v>320</v>
      </c>
    </row>
    <row r="96" customHeight="1" spans="1:3">
      <c r="A96" s="43">
        <v>2050102</v>
      </c>
      <c r="B96" s="43" t="s">
        <v>31</v>
      </c>
      <c r="C96" s="30">
        <v>1</v>
      </c>
    </row>
    <row r="97" customHeight="1" spans="1:3">
      <c r="A97" s="43">
        <v>2050103</v>
      </c>
      <c r="B97" s="43" t="s">
        <v>40</v>
      </c>
      <c r="C97" s="30">
        <v>8</v>
      </c>
    </row>
    <row r="98" customHeight="1" spans="1:3">
      <c r="A98" s="43">
        <v>2050199</v>
      </c>
      <c r="B98" s="43" t="s">
        <v>88</v>
      </c>
      <c r="C98" s="30">
        <v>5</v>
      </c>
    </row>
    <row r="99" customHeight="1" spans="1:3">
      <c r="A99" s="43">
        <v>20502</v>
      </c>
      <c r="B99" s="42" t="s">
        <v>89</v>
      </c>
      <c r="C99" s="30">
        <v>14590</v>
      </c>
    </row>
    <row r="100" customHeight="1" spans="1:3">
      <c r="A100" s="43">
        <v>2050201</v>
      </c>
      <c r="B100" s="43" t="s">
        <v>90</v>
      </c>
      <c r="C100" s="30">
        <v>502</v>
      </c>
    </row>
    <row r="101" customHeight="1" spans="1:3">
      <c r="A101" s="43">
        <v>2050202</v>
      </c>
      <c r="B101" s="43" t="s">
        <v>91</v>
      </c>
      <c r="C101" s="30">
        <v>10759</v>
      </c>
    </row>
    <row r="102" customHeight="1" spans="1:3">
      <c r="A102" s="43">
        <v>2050203</v>
      </c>
      <c r="B102" s="43" t="s">
        <v>92</v>
      </c>
      <c r="C102" s="30">
        <v>3149</v>
      </c>
    </row>
    <row r="103" customHeight="1" spans="1:3">
      <c r="A103" s="43">
        <v>2050299</v>
      </c>
      <c r="B103" s="43" t="s">
        <v>93</v>
      </c>
      <c r="C103" s="30">
        <v>180</v>
      </c>
    </row>
    <row r="104" customHeight="1" spans="1:3">
      <c r="A104" s="43">
        <v>20507</v>
      </c>
      <c r="B104" s="42" t="s">
        <v>94</v>
      </c>
      <c r="C104" s="30">
        <v>110</v>
      </c>
    </row>
    <row r="105" customHeight="1" spans="1:3">
      <c r="A105" s="43">
        <v>2050701</v>
      </c>
      <c r="B105" s="43" t="s">
        <v>95</v>
      </c>
      <c r="C105" s="30">
        <v>110</v>
      </c>
    </row>
    <row r="106" customHeight="1" spans="1:3">
      <c r="A106" s="43">
        <v>20508</v>
      </c>
      <c r="B106" s="42" t="s">
        <v>96</v>
      </c>
      <c r="C106" s="30">
        <v>10</v>
      </c>
    </row>
    <row r="107" customHeight="1" spans="1:3">
      <c r="A107" s="43">
        <v>2050803</v>
      </c>
      <c r="B107" s="43" t="s">
        <v>97</v>
      </c>
      <c r="C107" s="30">
        <v>10</v>
      </c>
    </row>
    <row r="108" customHeight="1" spans="1:3">
      <c r="A108" s="43">
        <v>20509</v>
      </c>
      <c r="B108" s="42" t="s">
        <v>98</v>
      </c>
      <c r="C108" s="30">
        <v>537</v>
      </c>
    </row>
    <row r="109" customHeight="1" spans="1:3">
      <c r="A109" s="43">
        <v>2050999</v>
      </c>
      <c r="B109" s="43" t="s">
        <v>99</v>
      </c>
      <c r="C109" s="30">
        <v>537</v>
      </c>
    </row>
    <row r="110" customHeight="1" spans="1:3">
      <c r="A110" s="43">
        <v>20599</v>
      </c>
      <c r="B110" s="42" t="s">
        <v>100</v>
      </c>
      <c r="C110" s="30">
        <v>77</v>
      </c>
    </row>
    <row r="111" customHeight="1" spans="1:3">
      <c r="A111" s="43">
        <v>2059999</v>
      </c>
      <c r="B111" s="43" t="s">
        <v>101</v>
      </c>
      <c r="C111" s="30">
        <v>77</v>
      </c>
    </row>
    <row r="112" customHeight="1" spans="1:3">
      <c r="A112" s="43">
        <v>206</v>
      </c>
      <c r="B112" s="42" t="s">
        <v>102</v>
      </c>
      <c r="C112" s="30">
        <v>8750</v>
      </c>
    </row>
    <row r="113" customHeight="1" spans="1:3">
      <c r="A113" s="43">
        <v>20601</v>
      </c>
      <c r="B113" s="42" t="s">
        <v>103</v>
      </c>
      <c r="C113" s="30">
        <v>82</v>
      </c>
    </row>
    <row r="114" customHeight="1" spans="1:3">
      <c r="A114" s="43">
        <v>2060101</v>
      </c>
      <c r="B114" s="43" t="s">
        <v>30</v>
      </c>
      <c r="C114" s="30">
        <v>82</v>
      </c>
    </row>
    <row r="115" customHeight="1" spans="1:3">
      <c r="A115" s="43">
        <v>20603</v>
      </c>
      <c r="B115" s="42" t="s">
        <v>104</v>
      </c>
      <c r="C115" s="30">
        <v>3850</v>
      </c>
    </row>
    <row r="116" customHeight="1" spans="1:3">
      <c r="A116" s="43">
        <v>2060399</v>
      </c>
      <c r="B116" s="43" t="s">
        <v>105</v>
      </c>
      <c r="C116" s="30">
        <v>3850</v>
      </c>
    </row>
    <row r="117" customHeight="1" spans="1:3">
      <c r="A117" s="43">
        <v>20604</v>
      </c>
      <c r="B117" s="42" t="s">
        <v>106</v>
      </c>
      <c r="C117" s="30">
        <v>215</v>
      </c>
    </row>
    <row r="118" customHeight="1" spans="1:3">
      <c r="A118" s="43">
        <v>2060401</v>
      </c>
      <c r="B118" s="43" t="s">
        <v>107</v>
      </c>
      <c r="C118" s="30">
        <v>2</v>
      </c>
    </row>
    <row r="119" customHeight="1" spans="1:3">
      <c r="A119" s="43">
        <v>2060499</v>
      </c>
      <c r="B119" s="43" t="s">
        <v>108</v>
      </c>
      <c r="C119" s="30">
        <v>213</v>
      </c>
    </row>
    <row r="120" customHeight="1" spans="1:3">
      <c r="A120" s="43">
        <v>20605</v>
      </c>
      <c r="B120" s="42" t="s">
        <v>109</v>
      </c>
      <c r="C120" s="30">
        <v>2500</v>
      </c>
    </row>
    <row r="121" customHeight="1" spans="1:3">
      <c r="A121" s="43">
        <v>2060501</v>
      </c>
      <c r="B121" s="43" t="s">
        <v>107</v>
      </c>
      <c r="C121" s="30">
        <v>2500</v>
      </c>
    </row>
    <row r="122" customHeight="1" spans="1:3">
      <c r="A122" s="43">
        <v>20607</v>
      </c>
      <c r="B122" s="42" t="s">
        <v>110</v>
      </c>
      <c r="C122" s="30">
        <v>3</v>
      </c>
    </row>
    <row r="123" customHeight="1" spans="1:3">
      <c r="A123" s="43">
        <v>2060701</v>
      </c>
      <c r="B123" s="43" t="s">
        <v>107</v>
      </c>
      <c r="C123" s="30">
        <v>2</v>
      </c>
    </row>
    <row r="124" customHeight="1" spans="1:3">
      <c r="A124" s="43">
        <v>2060702</v>
      </c>
      <c r="B124" s="43" t="s">
        <v>111</v>
      </c>
      <c r="C124" s="30">
        <v>1</v>
      </c>
    </row>
    <row r="125" customHeight="1" spans="1:3">
      <c r="A125" s="43">
        <v>20699</v>
      </c>
      <c r="B125" s="42" t="s">
        <v>112</v>
      </c>
      <c r="C125" s="30">
        <v>2100</v>
      </c>
    </row>
    <row r="126" customHeight="1" spans="1:3">
      <c r="A126" s="43">
        <v>2069999</v>
      </c>
      <c r="B126" s="43" t="s">
        <v>113</v>
      </c>
      <c r="C126" s="30">
        <v>2100</v>
      </c>
    </row>
    <row r="127" customHeight="1" spans="1:3">
      <c r="A127" s="43">
        <v>207</v>
      </c>
      <c r="B127" s="42" t="s">
        <v>114</v>
      </c>
      <c r="C127" s="30">
        <v>529</v>
      </c>
    </row>
    <row r="128" customHeight="1" spans="1:3">
      <c r="A128" s="43">
        <v>20701</v>
      </c>
      <c r="B128" s="42" t="s">
        <v>115</v>
      </c>
      <c r="C128" s="30">
        <v>388</v>
      </c>
    </row>
    <row r="129" customHeight="1" spans="1:3">
      <c r="A129" s="43">
        <v>2070101</v>
      </c>
      <c r="B129" s="43" t="s">
        <v>30</v>
      </c>
      <c r="C129" s="30">
        <v>277</v>
      </c>
    </row>
    <row r="130" customHeight="1" spans="1:3">
      <c r="A130" s="43">
        <v>2070104</v>
      </c>
      <c r="B130" s="43" t="s">
        <v>116</v>
      </c>
      <c r="C130" s="30">
        <v>28</v>
      </c>
    </row>
    <row r="131" customHeight="1" spans="1:3">
      <c r="A131" s="43">
        <v>2070108</v>
      </c>
      <c r="B131" s="43" t="s">
        <v>117</v>
      </c>
      <c r="C131" s="30">
        <v>2</v>
      </c>
    </row>
    <row r="132" customHeight="1" spans="1:3">
      <c r="A132" s="43">
        <v>2070111</v>
      </c>
      <c r="B132" s="43" t="s">
        <v>118</v>
      </c>
      <c r="C132" s="30">
        <v>8</v>
      </c>
    </row>
    <row r="133" customHeight="1" spans="1:3">
      <c r="A133" s="43">
        <v>2070199</v>
      </c>
      <c r="B133" s="43" t="s">
        <v>119</v>
      </c>
      <c r="C133" s="30">
        <v>73</v>
      </c>
    </row>
    <row r="134" customHeight="1" spans="1:3">
      <c r="A134" s="43">
        <v>20702</v>
      </c>
      <c r="B134" s="42" t="s">
        <v>120</v>
      </c>
      <c r="C134" s="30">
        <v>129</v>
      </c>
    </row>
    <row r="135" customHeight="1" spans="1:3">
      <c r="A135" s="43">
        <v>2070204</v>
      </c>
      <c r="B135" s="43" t="s">
        <v>121</v>
      </c>
      <c r="C135" s="30">
        <v>29</v>
      </c>
    </row>
    <row r="136" customHeight="1" spans="1:3">
      <c r="A136" s="43">
        <v>2070299</v>
      </c>
      <c r="B136" s="43" t="s">
        <v>122</v>
      </c>
      <c r="C136" s="30">
        <v>100</v>
      </c>
    </row>
    <row r="137" customHeight="1" spans="1:3">
      <c r="A137" s="43">
        <v>20706</v>
      </c>
      <c r="B137" s="44" t="s">
        <v>123</v>
      </c>
      <c r="C137" s="30">
        <v>1</v>
      </c>
    </row>
    <row r="138" customHeight="1" spans="1:3">
      <c r="A138" s="43">
        <v>2070605</v>
      </c>
      <c r="B138" s="29" t="s">
        <v>124</v>
      </c>
      <c r="C138" s="30">
        <v>1</v>
      </c>
    </row>
    <row r="139" customHeight="1" spans="1:3">
      <c r="A139" s="43">
        <v>20799</v>
      </c>
      <c r="B139" s="42" t="s">
        <v>125</v>
      </c>
      <c r="C139" s="30">
        <v>11</v>
      </c>
    </row>
    <row r="140" customHeight="1" spans="1:3">
      <c r="A140" s="43">
        <v>2079902</v>
      </c>
      <c r="B140" s="43" t="s">
        <v>126</v>
      </c>
      <c r="C140" s="30">
        <v>11</v>
      </c>
    </row>
    <row r="141" customHeight="1" spans="1:3">
      <c r="A141" s="43">
        <v>208</v>
      </c>
      <c r="B141" s="42" t="s">
        <v>127</v>
      </c>
      <c r="C141" s="30">
        <v>18989</v>
      </c>
    </row>
    <row r="142" customHeight="1" spans="1:3">
      <c r="A142" s="43">
        <v>20801</v>
      </c>
      <c r="B142" s="42" t="s">
        <v>128</v>
      </c>
      <c r="C142" s="30">
        <v>3743</v>
      </c>
    </row>
    <row r="143" customHeight="1" spans="1:3">
      <c r="A143" s="43">
        <v>2080101</v>
      </c>
      <c r="B143" s="43" t="s">
        <v>30</v>
      </c>
      <c r="C143" s="30">
        <v>215</v>
      </c>
    </row>
    <row r="144" customHeight="1" spans="1:3">
      <c r="A144" s="43">
        <v>2080102</v>
      </c>
      <c r="B144" s="43" t="s">
        <v>31</v>
      </c>
      <c r="C144" s="30">
        <v>11</v>
      </c>
    </row>
    <row r="145" customHeight="1" spans="1:3">
      <c r="A145" s="43">
        <v>2080104</v>
      </c>
      <c r="B145" s="43" t="s">
        <v>129</v>
      </c>
      <c r="C145" s="30">
        <v>50</v>
      </c>
    </row>
    <row r="146" customHeight="1" spans="1:3">
      <c r="A146" s="43">
        <v>2080105</v>
      </c>
      <c r="B146" s="43" t="s">
        <v>130</v>
      </c>
      <c r="C146" s="30">
        <v>3367</v>
      </c>
    </row>
    <row r="147" customHeight="1" spans="1:3">
      <c r="A147" s="43">
        <v>2080106</v>
      </c>
      <c r="B147" s="43" t="s">
        <v>131</v>
      </c>
      <c r="C147" s="30">
        <v>81</v>
      </c>
    </row>
    <row r="148" customHeight="1" spans="1:3">
      <c r="A148" s="43">
        <v>2080107</v>
      </c>
      <c r="B148" s="43" t="s">
        <v>132</v>
      </c>
      <c r="C148" s="30">
        <v>16</v>
      </c>
    </row>
    <row r="149" customHeight="1" spans="1:3">
      <c r="A149" s="43">
        <v>2080150</v>
      </c>
      <c r="B149" s="43" t="s">
        <v>42</v>
      </c>
      <c r="C149" s="30">
        <v>3</v>
      </c>
    </row>
    <row r="150" customHeight="1" spans="1:3">
      <c r="A150" s="43">
        <v>20802</v>
      </c>
      <c r="B150" s="42" t="s">
        <v>133</v>
      </c>
      <c r="C150" s="30">
        <v>1731</v>
      </c>
    </row>
    <row r="151" customHeight="1" spans="1:3">
      <c r="A151" s="43">
        <v>2080201</v>
      </c>
      <c r="B151" s="43" t="s">
        <v>30</v>
      </c>
      <c r="C151" s="30">
        <v>123</v>
      </c>
    </row>
    <row r="152" customHeight="1" spans="1:3">
      <c r="A152" s="43">
        <v>2080202</v>
      </c>
      <c r="B152" s="43" t="s">
        <v>31</v>
      </c>
      <c r="C152" s="30">
        <v>12</v>
      </c>
    </row>
    <row r="153" customHeight="1" spans="1:3">
      <c r="A153" s="43">
        <v>2080208</v>
      </c>
      <c r="B153" s="43" t="s">
        <v>134</v>
      </c>
      <c r="C153" s="30">
        <v>1548</v>
      </c>
    </row>
    <row r="154" customHeight="1" spans="1:3">
      <c r="A154" s="43">
        <v>2080299</v>
      </c>
      <c r="B154" s="43" t="s">
        <v>135</v>
      </c>
      <c r="C154" s="30">
        <v>48</v>
      </c>
    </row>
    <row r="155" customHeight="1" spans="1:3">
      <c r="A155" s="43">
        <v>20805</v>
      </c>
      <c r="B155" s="42" t="s">
        <v>136</v>
      </c>
      <c r="C155" s="30">
        <v>9077</v>
      </c>
    </row>
    <row r="156" customHeight="1" spans="1:3">
      <c r="A156" s="43">
        <v>2080501</v>
      </c>
      <c r="B156" s="43" t="s">
        <v>137</v>
      </c>
      <c r="C156" s="30">
        <v>362</v>
      </c>
    </row>
    <row r="157" customHeight="1" spans="1:3">
      <c r="A157" s="43">
        <v>2080502</v>
      </c>
      <c r="B157" s="43" t="s">
        <v>138</v>
      </c>
      <c r="C157" s="30">
        <v>598</v>
      </c>
    </row>
    <row r="158" customHeight="1" spans="1:3">
      <c r="A158" s="43">
        <v>2080505</v>
      </c>
      <c r="B158" s="43" t="s">
        <v>139</v>
      </c>
      <c r="C158" s="30">
        <v>2567</v>
      </c>
    </row>
    <row r="159" customHeight="1" spans="1:3">
      <c r="A159" s="43">
        <v>2080507</v>
      </c>
      <c r="B159" s="43" t="s">
        <v>140</v>
      </c>
      <c r="C159" s="30">
        <v>5350</v>
      </c>
    </row>
    <row r="160" customHeight="1" spans="1:3">
      <c r="A160" s="43">
        <v>2080508</v>
      </c>
      <c r="B160" s="43" t="s">
        <v>141</v>
      </c>
      <c r="C160" s="30">
        <v>200</v>
      </c>
    </row>
    <row r="161" customHeight="1" spans="1:3">
      <c r="A161" s="43">
        <v>20807</v>
      </c>
      <c r="B161" s="42" t="s">
        <v>142</v>
      </c>
      <c r="C161" s="30">
        <v>580</v>
      </c>
    </row>
    <row r="162" customHeight="1" spans="1:3">
      <c r="A162" s="43">
        <v>2080701</v>
      </c>
      <c r="B162" s="43" t="s">
        <v>143</v>
      </c>
      <c r="C162" s="30">
        <v>63</v>
      </c>
    </row>
    <row r="163" customHeight="1" spans="1:3">
      <c r="A163" s="43">
        <v>2080704</v>
      </c>
      <c r="B163" s="43" t="s">
        <v>144</v>
      </c>
      <c r="C163" s="30">
        <v>242</v>
      </c>
    </row>
    <row r="164" customHeight="1" spans="1:3">
      <c r="A164" s="43">
        <v>2080705</v>
      </c>
      <c r="B164" s="43" t="s">
        <v>145</v>
      </c>
      <c r="C164" s="30">
        <v>210</v>
      </c>
    </row>
    <row r="165" customHeight="1" spans="1:3">
      <c r="A165" s="43">
        <v>2080711</v>
      </c>
      <c r="B165" s="43" t="s">
        <v>146</v>
      </c>
      <c r="C165" s="30">
        <v>4</v>
      </c>
    </row>
    <row r="166" customHeight="1" spans="1:3">
      <c r="A166" s="43">
        <v>2080713</v>
      </c>
      <c r="B166" s="43" t="s">
        <v>147</v>
      </c>
      <c r="C166" s="30">
        <v>1</v>
      </c>
    </row>
    <row r="167" customHeight="1" spans="1:3">
      <c r="A167" s="43">
        <v>2080799</v>
      </c>
      <c r="B167" s="43" t="s">
        <v>148</v>
      </c>
      <c r="C167" s="30">
        <v>60</v>
      </c>
    </row>
    <row r="168" customHeight="1" spans="1:3">
      <c r="A168" s="43">
        <v>20808</v>
      </c>
      <c r="B168" s="42" t="s">
        <v>149</v>
      </c>
      <c r="C168" s="30">
        <v>1511</v>
      </c>
    </row>
    <row r="169" customHeight="1" spans="1:3">
      <c r="A169" s="43">
        <v>2080801</v>
      </c>
      <c r="B169" s="43" t="s">
        <v>150</v>
      </c>
      <c r="C169" s="30">
        <v>384</v>
      </c>
    </row>
    <row r="170" customHeight="1" spans="1:3">
      <c r="A170" s="43">
        <v>2080802</v>
      </c>
      <c r="B170" s="43" t="s">
        <v>151</v>
      </c>
      <c r="C170" s="30">
        <v>520</v>
      </c>
    </row>
    <row r="171" customHeight="1" spans="1:3">
      <c r="A171" s="43">
        <v>2080803</v>
      </c>
      <c r="B171" s="43" t="s">
        <v>152</v>
      </c>
      <c r="C171" s="30">
        <v>177</v>
      </c>
    </row>
    <row r="172" customHeight="1" spans="1:3">
      <c r="A172" s="43">
        <v>2080805</v>
      </c>
      <c r="B172" s="43" t="s">
        <v>153</v>
      </c>
      <c r="C172" s="30">
        <v>205</v>
      </c>
    </row>
    <row r="173" customHeight="1" spans="1:3">
      <c r="A173" s="43">
        <v>2080806</v>
      </c>
      <c r="B173" s="43" t="s">
        <v>154</v>
      </c>
      <c r="C173" s="30">
        <v>87</v>
      </c>
    </row>
    <row r="174" customHeight="1" spans="1:3">
      <c r="A174" s="43">
        <v>2080899</v>
      </c>
      <c r="B174" s="43" t="s">
        <v>155</v>
      </c>
      <c r="C174" s="30">
        <v>138</v>
      </c>
    </row>
    <row r="175" customHeight="1" spans="1:3">
      <c r="A175" s="43">
        <v>20809</v>
      </c>
      <c r="B175" s="42" t="s">
        <v>156</v>
      </c>
      <c r="C175" s="30">
        <v>226</v>
      </c>
    </row>
    <row r="176" customHeight="1" spans="1:3">
      <c r="A176" s="43">
        <v>2080901</v>
      </c>
      <c r="B176" s="43" t="s">
        <v>157</v>
      </c>
      <c r="C176" s="30">
        <v>61</v>
      </c>
    </row>
    <row r="177" customHeight="1" spans="1:3">
      <c r="A177" s="43">
        <v>2080902</v>
      </c>
      <c r="B177" s="43" t="s">
        <v>158</v>
      </c>
      <c r="C177" s="30">
        <v>52</v>
      </c>
    </row>
    <row r="178" customHeight="1" spans="1:3">
      <c r="A178" s="43">
        <v>2080903</v>
      </c>
      <c r="B178" s="43" t="s">
        <v>159</v>
      </c>
      <c r="C178" s="30">
        <v>5</v>
      </c>
    </row>
    <row r="179" customHeight="1" spans="1:3">
      <c r="A179" s="43">
        <v>2080999</v>
      </c>
      <c r="B179" s="43" t="s">
        <v>160</v>
      </c>
      <c r="C179" s="30">
        <v>108</v>
      </c>
    </row>
    <row r="180" customHeight="1" spans="1:3">
      <c r="A180" s="43">
        <v>20810</v>
      </c>
      <c r="B180" s="42" t="s">
        <v>161</v>
      </c>
      <c r="C180" s="30">
        <v>417</v>
      </c>
    </row>
    <row r="181" customHeight="1" spans="1:3">
      <c r="A181" s="43">
        <v>2081001</v>
      </c>
      <c r="B181" s="43" t="s">
        <v>162</v>
      </c>
      <c r="C181" s="30">
        <v>24</v>
      </c>
    </row>
    <row r="182" customHeight="1" spans="1:3">
      <c r="A182" s="43">
        <v>2081002</v>
      </c>
      <c r="B182" s="43" t="s">
        <v>163</v>
      </c>
      <c r="C182" s="30">
        <v>348</v>
      </c>
    </row>
    <row r="183" customHeight="1" spans="1:3">
      <c r="A183" s="43">
        <v>2081006</v>
      </c>
      <c r="B183" s="43" t="s">
        <v>164</v>
      </c>
      <c r="C183" s="30">
        <v>45</v>
      </c>
    </row>
    <row r="184" customHeight="1" spans="1:3">
      <c r="A184" s="43">
        <v>20811</v>
      </c>
      <c r="B184" s="42" t="s">
        <v>165</v>
      </c>
      <c r="C184" s="30">
        <v>352</v>
      </c>
    </row>
    <row r="185" customHeight="1" spans="1:3">
      <c r="A185" s="43">
        <v>2081101</v>
      </c>
      <c r="B185" s="43" t="s">
        <v>30</v>
      </c>
      <c r="C185" s="30">
        <v>71</v>
      </c>
    </row>
    <row r="186" customHeight="1" spans="1:3">
      <c r="A186" s="43">
        <v>2081102</v>
      </c>
      <c r="B186" s="43" t="s">
        <v>31</v>
      </c>
      <c r="C186" s="30">
        <v>1</v>
      </c>
    </row>
    <row r="187" customHeight="1" spans="1:3">
      <c r="A187" s="43">
        <v>2081104</v>
      </c>
      <c r="B187" s="43" t="s">
        <v>166</v>
      </c>
      <c r="C187" s="30">
        <v>50</v>
      </c>
    </row>
    <row r="188" customHeight="1" spans="1:3">
      <c r="A188" s="43">
        <v>2081105</v>
      </c>
      <c r="B188" s="43" t="s">
        <v>167</v>
      </c>
      <c r="C188" s="30">
        <v>16</v>
      </c>
    </row>
    <row r="189" customHeight="1" spans="1:3">
      <c r="A189" s="43">
        <v>2081107</v>
      </c>
      <c r="B189" s="43" t="s">
        <v>168</v>
      </c>
      <c r="C189" s="30">
        <v>140</v>
      </c>
    </row>
    <row r="190" customHeight="1" spans="1:3">
      <c r="A190" s="43">
        <v>2081199</v>
      </c>
      <c r="B190" s="43" t="s">
        <v>169</v>
      </c>
      <c r="C190" s="30">
        <v>74</v>
      </c>
    </row>
    <row r="191" customHeight="1" spans="1:3">
      <c r="A191" s="43">
        <v>20816</v>
      </c>
      <c r="B191" s="42" t="s">
        <v>170</v>
      </c>
      <c r="C191" s="30">
        <v>9</v>
      </c>
    </row>
    <row r="192" customHeight="1" spans="1:3">
      <c r="A192" s="43">
        <v>2081601</v>
      </c>
      <c r="B192" s="43" t="s">
        <v>30</v>
      </c>
      <c r="C192" s="30">
        <v>9</v>
      </c>
    </row>
    <row r="193" customHeight="1" spans="1:3">
      <c r="A193" s="43">
        <v>20819</v>
      </c>
      <c r="B193" s="42" t="s">
        <v>171</v>
      </c>
      <c r="C193" s="30">
        <v>851</v>
      </c>
    </row>
    <row r="194" customHeight="1" spans="1:3">
      <c r="A194" s="43">
        <v>2081901</v>
      </c>
      <c r="B194" s="43" t="s">
        <v>172</v>
      </c>
      <c r="C194" s="30">
        <v>807</v>
      </c>
    </row>
    <row r="195" customHeight="1" spans="1:3">
      <c r="A195" s="43">
        <v>2081902</v>
      </c>
      <c r="B195" s="43" t="s">
        <v>173</v>
      </c>
      <c r="C195" s="30">
        <v>44</v>
      </c>
    </row>
    <row r="196" customHeight="1" spans="1:3">
      <c r="A196" s="43">
        <v>20820</v>
      </c>
      <c r="B196" s="42" t="s">
        <v>174</v>
      </c>
      <c r="C196" s="30">
        <v>10</v>
      </c>
    </row>
    <row r="197" customHeight="1" spans="1:3">
      <c r="A197" s="43">
        <v>2082001</v>
      </c>
      <c r="B197" s="43" t="s">
        <v>175</v>
      </c>
      <c r="C197" s="30">
        <v>10</v>
      </c>
    </row>
    <row r="198" customHeight="1" spans="1:3">
      <c r="A198" s="43">
        <v>20821</v>
      </c>
      <c r="B198" s="42" t="s">
        <v>176</v>
      </c>
      <c r="C198" s="30">
        <v>115</v>
      </c>
    </row>
    <row r="199" customHeight="1" spans="1:3">
      <c r="A199" s="43">
        <v>2082101</v>
      </c>
      <c r="B199" s="43" t="s">
        <v>177</v>
      </c>
      <c r="C199" s="30">
        <v>88</v>
      </c>
    </row>
    <row r="200" customHeight="1" spans="1:3">
      <c r="A200" s="43">
        <v>2082102</v>
      </c>
      <c r="B200" s="43" t="s">
        <v>178</v>
      </c>
      <c r="C200" s="30">
        <v>27</v>
      </c>
    </row>
    <row r="201" customHeight="1" spans="1:3">
      <c r="A201" s="43">
        <v>20825</v>
      </c>
      <c r="B201" s="42" t="s">
        <v>179</v>
      </c>
      <c r="C201" s="30">
        <v>81</v>
      </c>
    </row>
    <row r="202" customHeight="1" spans="1:3">
      <c r="A202" s="43">
        <v>2082501</v>
      </c>
      <c r="B202" s="43" t="s">
        <v>180</v>
      </c>
      <c r="C202" s="30">
        <v>81</v>
      </c>
    </row>
    <row r="203" customHeight="1" spans="1:3">
      <c r="A203" s="43">
        <v>20826</v>
      </c>
      <c r="B203" s="42" t="s">
        <v>181</v>
      </c>
      <c r="C203" s="30">
        <v>153</v>
      </c>
    </row>
    <row r="204" customHeight="1" spans="1:3">
      <c r="A204" s="43">
        <v>2082602</v>
      </c>
      <c r="B204" s="43" t="s">
        <v>182</v>
      </c>
      <c r="C204" s="30">
        <v>153</v>
      </c>
    </row>
    <row r="205" customHeight="1" spans="1:3">
      <c r="A205" s="43">
        <v>20828</v>
      </c>
      <c r="B205" s="42" t="s">
        <v>183</v>
      </c>
      <c r="C205" s="30">
        <v>96</v>
      </c>
    </row>
    <row r="206" customHeight="1" spans="1:3">
      <c r="A206" s="43">
        <v>2082801</v>
      </c>
      <c r="B206" s="43" t="s">
        <v>30</v>
      </c>
      <c r="C206" s="30">
        <v>78</v>
      </c>
    </row>
    <row r="207" customHeight="1" spans="1:3">
      <c r="A207" s="43">
        <v>2082802</v>
      </c>
      <c r="B207" s="43" t="s">
        <v>31</v>
      </c>
      <c r="C207" s="30">
        <v>6</v>
      </c>
    </row>
    <row r="208" customHeight="1" spans="1:3">
      <c r="A208" s="43">
        <v>2082804</v>
      </c>
      <c r="B208" s="43" t="s">
        <v>184</v>
      </c>
      <c r="C208" s="30">
        <v>1</v>
      </c>
    </row>
    <row r="209" customHeight="1" spans="1:3">
      <c r="A209" s="43">
        <v>2082899</v>
      </c>
      <c r="B209" s="43" t="s">
        <v>185</v>
      </c>
      <c r="C209" s="30">
        <v>11</v>
      </c>
    </row>
    <row r="210" customHeight="1" spans="1:3">
      <c r="A210" s="43">
        <v>20830</v>
      </c>
      <c r="B210" s="42" t="s">
        <v>186</v>
      </c>
      <c r="C210" s="30">
        <v>16</v>
      </c>
    </row>
    <row r="211" customHeight="1" spans="1:3">
      <c r="A211" s="43">
        <v>2083001</v>
      </c>
      <c r="B211" s="43" t="s">
        <v>187</v>
      </c>
      <c r="C211" s="30">
        <v>16</v>
      </c>
    </row>
    <row r="212" customHeight="1" spans="1:3">
      <c r="A212" s="43">
        <v>20899</v>
      </c>
      <c r="B212" s="42" t="s">
        <v>188</v>
      </c>
      <c r="C212" s="30">
        <v>21</v>
      </c>
    </row>
    <row r="213" customHeight="1" spans="1:3">
      <c r="A213" s="43">
        <v>2089999</v>
      </c>
      <c r="B213" s="43" t="s">
        <v>189</v>
      </c>
      <c r="C213" s="30">
        <v>21</v>
      </c>
    </row>
    <row r="214" customHeight="1" spans="1:3">
      <c r="A214" s="43">
        <v>210</v>
      </c>
      <c r="B214" s="42" t="s">
        <v>190</v>
      </c>
      <c r="C214" s="30">
        <v>11078</v>
      </c>
    </row>
    <row r="215" customHeight="1" spans="1:3">
      <c r="A215" s="43">
        <v>21001</v>
      </c>
      <c r="B215" s="42" t="s">
        <v>191</v>
      </c>
      <c r="C215" s="30">
        <v>154</v>
      </c>
    </row>
    <row r="216" customHeight="1" spans="1:3">
      <c r="A216" s="43">
        <v>2100101</v>
      </c>
      <c r="B216" s="43" t="s">
        <v>30</v>
      </c>
      <c r="C216" s="30">
        <v>152</v>
      </c>
    </row>
    <row r="217" customHeight="1" spans="1:3">
      <c r="A217" s="43">
        <v>2100102</v>
      </c>
      <c r="B217" s="43" t="s">
        <v>31</v>
      </c>
      <c r="C217" s="30">
        <v>2</v>
      </c>
    </row>
    <row r="218" customHeight="1" spans="1:3">
      <c r="A218" s="43">
        <v>21003</v>
      </c>
      <c r="B218" s="42" t="s">
        <v>192</v>
      </c>
      <c r="C218" s="30">
        <v>406</v>
      </c>
    </row>
    <row r="219" customHeight="1" spans="1:3">
      <c r="A219" s="43">
        <v>2100301</v>
      </c>
      <c r="B219" s="43" t="s">
        <v>193</v>
      </c>
      <c r="C219" s="30">
        <v>14</v>
      </c>
    </row>
    <row r="220" customHeight="1" spans="1:3">
      <c r="A220" s="43">
        <v>2100302</v>
      </c>
      <c r="B220" s="43" t="s">
        <v>194</v>
      </c>
      <c r="C220" s="30">
        <v>325</v>
      </c>
    </row>
    <row r="221" customHeight="1" spans="1:3">
      <c r="A221" s="43">
        <v>2100399</v>
      </c>
      <c r="B221" s="43" t="s">
        <v>195</v>
      </c>
      <c r="C221" s="30">
        <v>67</v>
      </c>
    </row>
    <row r="222" customHeight="1" spans="1:3">
      <c r="A222" s="43">
        <v>21004</v>
      </c>
      <c r="B222" s="42" t="s">
        <v>196</v>
      </c>
      <c r="C222" s="30">
        <v>4425</v>
      </c>
    </row>
    <row r="223" customHeight="1" spans="1:3">
      <c r="A223" s="43">
        <v>2100401</v>
      </c>
      <c r="B223" s="43" t="s">
        <v>197</v>
      </c>
      <c r="C223" s="30">
        <v>1163</v>
      </c>
    </row>
    <row r="224" customHeight="1" spans="1:3">
      <c r="A224" s="43">
        <v>2100402</v>
      </c>
      <c r="B224" s="43" t="s">
        <v>198</v>
      </c>
      <c r="C224" s="30">
        <v>144</v>
      </c>
    </row>
    <row r="225" customHeight="1" spans="1:3">
      <c r="A225" s="43">
        <v>2100403</v>
      </c>
      <c r="B225" s="43" t="s">
        <v>199</v>
      </c>
      <c r="C225" s="30">
        <v>210</v>
      </c>
    </row>
    <row r="226" customHeight="1" spans="1:3">
      <c r="A226" s="43">
        <v>2100408</v>
      </c>
      <c r="B226" s="43" t="s">
        <v>200</v>
      </c>
      <c r="C226" s="30">
        <v>1922</v>
      </c>
    </row>
    <row r="227" customHeight="1" spans="1:3">
      <c r="A227" s="43">
        <v>2100409</v>
      </c>
      <c r="B227" s="43" t="s">
        <v>201</v>
      </c>
      <c r="C227" s="30">
        <v>964</v>
      </c>
    </row>
    <row r="228" customHeight="1" spans="1:3">
      <c r="A228" s="43">
        <v>2100499</v>
      </c>
      <c r="B228" s="43" t="s">
        <v>202</v>
      </c>
      <c r="C228" s="30">
        <v>22</v>
      </c>
    </row>
    <row r="229" customHeight="1" spans="1:3">
      <c r="A229" s="43">
        <v>21006</v>
      </c>
      <c r="B229" s="42" t="s">
        <v>203</v>
      </c>
      <c r="C229" s="30">
        <v>12</v>
      </c>
    </row>
    <row r="230" customHeight="1" spans="1:3">
      <c r="A230" s="43">
        <v>2100601</v>
      </c>
      <c r="B230" s="43" t="s">
        <v>204</v>
      </c>
      <c r="C230" s="30">
        <v>12</v>
      </c>
    </row>
    <row r="231" customHeight="1" spans="1:3">
      <c r="A231" s="43">
        <v>21007</v>
      </c>
      <c r="B231" s="42" t="s">
        <v>205</v>
      </c>
      <c r="C231" s="30">
        <v>2331</v>
      </c>
    </row>
    <row r="232" customHeight="1" spans="1:3">
      <c r="A232" s="43">
        <v>2100716</v>
      </c>
      <c r="B232" s="43" t="s">
        <v>206</v>
      </c>
      <c r="C232" s="30">
        <v>1</v>
      </c>
    </row>
    <row r="233" customHeight="1" spans="1:3">
      <c r="A233" s="43">
        <v>2100717</v>
      </c>
      <c r="B233" s="43" t="s">
        <v>207</v>
      </c>
      <c r="C233" s="30">
        <v>2330</v>
      </c>
    </row>
    <row r="234" customHeight="1" spans="1:3">
      <c r="A234" s="43">
        <v>21011</v>
      </c>
      <c r="B234" s="42" t="s">
        <v>208</v>
      </c>
      <c r="C234" s="30">
        <v>2612</v>
      </c>
    </row>
    <row r="235" customHeight="1" spans="1:3">
      <c r="A235" s="43">
        <v>2101101</v>
      </c>
      <c r="B235" s="43" t="s">
        <v>209</v>
      </c>
      <c r="C235" s="30">
        <v>1289</v>
      </c>
    </row>
    <row r="236" customHeight="1" spans="1:3">
      <c r="A236" s="43">
        <v>2101102</v>
      </c>
      <c r="B236" s="43" t="s">
        <v>210</v>
      </c>
      <c r="C236" s="30">
        <v>1323</v>
      </c>
    </row>
    <row r="237" customHeight="1" spans="1:3">
      <c r="A237" s="43">
        <v>21012</v>
      </c>
      <c r="B237" s="42" t="s">
        <v>211</v>
      </c>
      <c r="C237" s="30">
        <v>932</v>
      </c>
    </row>
    <row r="238" customHeight="1" spans="1:3">
      <c r="A238" s="43">
        <v>2101202</v>
      </c>
      <c r="B238" s="43" t="s">
        <v>212</v>
      </c>
      <c r="C238" s="30">
        <v>932</v>
      </c>
    </row>
    <row r="239" customHeight="1" spans="1:3">
      <c r="A239" s="43">
        <v>21013</v>
      </c>
      <c r="B239" s="42" t="s">
        <v>213</v>
      </c>
      <c r="C239" s="30">
        <v>79</v>
      </c>
    </row>
    <row r="240" customHeight="1" spans="1:3">
      <c r="A240" s="43">
        <v>2101301</v>
      </c>
      <c r="B240" s="43" t="s">
        <v>214</v>
      </c>
      <c r="C240" s="30">
        <v>79</v>
      </c>
    </row>
    <row r="241" customHeight="1" spans="1:3">
      <c r="A241" s="43">
        <v>21014</v>
      </c>
      <c r="B241" s="42" t="s">
        <v>215</v>
      </c>
      <c r="C241" s="30">
        <v>53</v>
      </c>
    </row>
    <row r="242" customHeight="1" spans="1:3">
      <c r="A242" s="43">
        <v>2101401</v>
      </c>
      <c r="B242" s="43" t="s">
        <v>216</v>
      </c>
      <c r="C242" s="30">
        <v>45</v>
      </c>
    </row>
    <row r="243" customHeight="1" spans="1:3">
      <c r="A243" s="43">
        <v>2101499</v>
      </c>
      <c r="B243" s="43" t="s">
        <v>217</v>
      </c>
      <c r="C243" s="30">
        <v>8</v>
      </c>
    </row>
    <row r="244" customHeight="1" spans="1:3">
      <c r="A244" s="43">
        <v>21015</v>
      </c>
      <c r="B244" s="42" t="s">
        <v>218</v>
      </c>
      <c r="C244" s="30">
        <v>74</v>
      </c>
    </row>
    <row r="245" customHeight="1" spans="1:3">
      <c r="A245" s="43">
        <v>2101501</v>
      </c>
      <c r="B245" s="43" t="s">
        <v>30</v>
      </c>
      <c r="C245" s="30">
        <v>71</v>
      </c>
    </row>
    <row r="246" customHeight="1" spans="1:3">
      <c r="A246" s="43">
        <v>2101502</v>
      </c>
      <c r="B246" s="43" t="s">
        <v>31</v>
      </c>
      <c r="C246" s="30">
        <v>2</v>
      </c>
    </row>
    <row r="247" customHeight="1" spans="1:3">
      <c r="A247" s="43">
        <v>2101599</v>
      </c>
      <c r="B247" s="43" t="s">
        <v>219</v>
      </c>
      <c r="C247" s="30">
        <v>1</v>
      </c>
    </row>
    <row r="248" customHeight="1" spans="1:3">
      <c r="A248" s="43">
        <v>211</v>
      </c>
      <c r="B248" s="42" t="s">
        <v>220</v>
      </c>
      <c r="C248" s="30">
        <v>1802</v>
      </c>
    </row>
    <row r="249" customHeight="1" spans="1:3">
      <c r="A249" s="43">
        <v>21103</v>
      </c>
      <c r="B249" s="42" t="s">
        <v>221</v>
      </c>
      <c r="C249" s="30">
        <v>1109</v>
      </c>
    </row>
    <row r="250" customHeight="1" spans="1:3">
      <c r="A250" s="43">
        <v>2110301</v>
      </c>
      <c r="B250" s="43" t="s">
        <v>222</v>
      </c>
      <c r="C250" s="30">
        <v>727</v>
      </c>
    </row>
    <row r="251" customHeight="1" spans="1:3">
      <c r="A251" s="43">
        <v>2110399</v>
      </c>
      <c r="B251" s="43" t="s">
        <v>223</v>
      </c>
      <c r="C251" s="30">
        <v>382</v>
      </c>
    </row>
    <row r="252" customHeight="1" spans="1:3">
      <c r="A252" s="43">
        <v>21110</v>
      </c>
      <c r="B252" s="42" t="s">
        <v>224</v>
      </c>
      <c r="C252" s="30">
        <v>693</v>
      </c>
    </row>
    <row r="253" customHeight="1" spans="1:3">
      <c r="A253" s="43">
        <v>2111001</v>
      </c>
      <c r="B253" s="43" t="s">
        <v>225</v>
      </c>
      <c r="C253" s="30">
        <v>693</v>
      </c>
    </row>
    <row r="254" customHeight="1" spans="1:3">
      <c r="A254" s="43">
        <v>212</v>
      </c>
      <c r="B254" s="42" t="s">
        <v>226</v>
      </c>
      <c r="C254" s="30">
        <v>35387</v>
      </c>
    </row>
    <row r="255" customHeight="1" spans="1:3">
      <c r="A255" s="43">
        <v>21201</v>
      </c>
      <c r="B255" s="42" t="s">
        <v>227</v>
      </c>
      <c r="C255" s="30">
        <v>2817</v>
      </c>
    </row>
    <row r="256" customHeight="1" spans="1:3">
      <c r="A256" s="43">
        <v>2120101</v>
      </c>
      <c r="B256" s="43" t="s">
        <v>30</v>
      </c>
      <c r="C256" s="30">
        <v>282</v>
      </c>
    </row>
    <row r="257" customHeight="1" spans="1:3">
      <c r="A257" s="43">
        <v>2120102</v>
      </c>
      <c r="B257" s="43" t="s">
        <v>31</v>
      </c>
      <c r="C257" s="30">
        <v>1648</v>
      </c>
    </row>
    <row r="258" customHeight="1" spans="1:3">
      <c r="A258" s="43">
        <v>2120104</v>
      </c>
      <c r="B258" s="43" t="s">
        <v>228</v>
      </c>
      <c r="C258" s="30">
        <v>748</v>
      </c>
    </row>
    <row r="259" customHeight="1" spans="1:3">
      <c r="A259" s="43">
        <v>2120199</v>
      </c>
      <c r="B259" s="43" t="s">
        <v>229</v>
      </c>
      <c r="C259" s="30">
        <v>139</v>
      </c>
    </row>
    <row r="260" customHeight="1" spans="1:3">
      <c r="A260" s="43">
        <v>21202</v>
      </c>
      <c r="B260" s="42" t="s">
        <v>230</v>
      </c>
      <c r="C260" s="30">
        <v>26780</v>
      </c>
    </row>
    <row r="261" customHeight="1" spans="1:3">
      <c r="A261" s="43">
        <v>2120201</v>
      </c>
      <c r="B261" s="43" t="s">
        <v>231</v>
      </c>
      <c r="C261" s="30">
        <v>26780</v>
      </c>
    </row>
    <row r="262" customHeight="1" spans="1:3">
      <c r="A262" s="43">
        <v>21203</v>
      </c>
      <c r="B262" s="42" t="s">
        <v>232</v>
      </c>
      <c r="C262" s="30">
        <v>3025</v>
      </c>
    </row>
    <row r="263" customHeight="1" spans="1:3">
      <c r="A263" s="43">
        <v>2120303</v>
      </c>
      <c r="B263" s="43" t="s">
        <v>233</v>
      </c>
      <c r="C263" s="30">
        <v>37</v>
      </c>
    </row>
    <row r="264" customHeight="1" spans="1:3">
      <c r="A264" s="43">
        <v>2120399</v>
      </c>
      <c r="B264" s="43" t="s">
        <v>234</v>
      </c>
      <c r="C264" s="30">
        <v>2988</v>
      </c>
    </row>
    <row r="265" customHeight="1" spans="1:3">
      <c r="A265" s="43">
        <v>21205</v>
      </c>
      <c r="B265" s="42" t="s">
        <v>235</v>
      </c>
      <c r="C265" s="30">
        <v>1943</v>
      </c>
    </row>
    <row r="266" customHeight="1" spans="1:3">
      <c r="A266" s="43">
        <v>2120501</v>
      </c>
      <c r="B266" s="43" t="s">
        <v>236</v>
      </c>
      <c r="C266" s="30">
        <v>1943</v>
      </c>
    </row>
    <row r="267" customHeight="1" spans="1:3">
      <c r="A267" s="43">
        <v>21299</v>
      </c>
      <c r="B267" s="42" t="s">
        <v>237</v>
      </c>
      <c r="C267" s="30">
        <v>822</v>
      </c>
    </row>
    <row r="268" customHeight="1" spans="1:3">
      <c r="A268" s="43">
        <v>2129999</v>
      </c>
      <c r="B268" s="43" t="s">
        <v>238</v>
      </c>
      <c r="C268" s="30">
        <v>822</v>
      </c>
    </row>
    <row r="269" customHeight="1" spans="1:3">
      <c r="A269" s="43">
        <v>213</v>
      </c>
      <c r="B269" s="42" t="s">
        <v>239</v>
      </c>
      <c r="C269" s="30">
        <v>1088</v>
      </c>
    </row>
    <row r="270" customHeight="1" spans="1:3">
      <c r="A270" s="43">
        <v>21301</v>
      </c>
      <c r="B270" s="42" t="s">
        <v>240</v>
      </c>
      <c r="C270" s="30">
        <v>942</v>
      </c>
    </row>
    <row r="271" customHeight="1" spans="1:3">
      <c r="A271" s="43">
        <v>2130101</v>
      </c>
      <c r="B271" s="43" t="s">
        <v>30</v>
      </c>
      <c r="C271" s="30">
        <v>101</v>
      </c>
    </row>
    <row r="272" customHeight="1" spans="1:3">
      <c r="A272" s="43">
        <v>2130104</v>
      </c>
      <c r="B272" s="43" t="s">
        <v>42</v>
      </c>
      <c r="C272" s="30">
        <v>205</v>
      </c>
    </row>
    <row r="273" customHeight="1" spans="1:3">
      <c r="A273" s="43">
        <v>2130108</v>
      </c>
      <c r="B273" s="43" t="s">
        <v>241</v>
      </c>
      <c r="C273" s="30">
        <v>2</v>
      </c>
    </row>
    <row r="274" customHeight="1" spans="1:3">
      <c r="A274" s="43">
        <v>2130119</v>
      </c>
      <c r="B274" s="43" t="s">
        <v>242</v>
      </c>
      <c r="C274" s="30">
        <v>7</v>
      </c>
    </row>
    <row r="275" customHeight="1" spans="1:3">
      <c r="A275" s="43">
        <v>2130122</v>
      </c>
      <c r="B275" s="43" t="s">
        <v>243</v>
      </c>
      <c r="C275" s="30">
        <v>205</v>
      </c>
    </row>
    <row r="276" customHeight="1" spans="1:3">
      <c r="A276" s="43">
        <v>2130153</v>
      </c>
      <c r="B276" s="43" t="s">
        <v>244</v>
      </c>
      <c r="C276" s="30">
        <v>10</v>
      </c>
    </row>
    <row r="277" customHeight="1" spans="1:3">
      <c r="A277" s="43">
        <v>2130199</v>
      </c>
      <c r="B277" s="43" t="s">
        <v>245</v>
      </c>
      <c r="C277" s="30">
        <v>412</v>
      </c>
    </row>
    <row r="278" customHeight="1" spans="1:3">
      <c r="A278" s="43">
        <v>21302</v>
      </c>
      <c r="B278" s="42" t="s">
        <v>246</v>
      </c>
      <c r="C278" s="30">
        <v>32</v>
      </c>
    </row>
    <row r="279" customHeight="1" spans="1:3">
      <c r="A279" s="43">
        <v>2130201</v>
      </c>
      <c r="B279" s="43" t="s">
        <v>30</v>
      </c>
      <c r="C279" s="30">
        <v>3</v>
      </c>
    </row>
    <row r="280" customHeight="1" spans="1:3">
      <c r="A280" s="43">
        <v>2130205</v>
      </c>
      <c r="B280" s="43" t="s">
        <v>247</v>
      </c>
      <c r="C280" s="30">
        <v>5</v>
      </c>
    </row>
    <row r="281" customHeight="1" spans="1:3">
      <c r="A281" s="43">
        <v>2130209</v>
      </c>
      <c r="B281" s="43" t="s">
        <v>248</v>
      </c>
      <c r="C281" s="30">
        <v>4</v>
      </c>
    </row>
    <row r="282" customHeight="1" spans="1:3">
      <c r="A282" s="43">
        <v>2130299</v>
      </c>
      <c r="B282" s="43" t="s">
        <v>249</v>
      </c>
      <c r="C282" s="30">
        <v>20</v>
      </c>
    </row>
    <row r="283" customHeight="1" spans="1:3">
      <c r="A283" s="43">
        <v>21303</v>
      </c>
      <c r="B283" s="42" t="s">
        <v>250</v>
      </c>
      <c r="C283" s="30">
        <v>33</v>
      </c>
    </row>
    <row r="284" customHeight="1" spans="1:3">
      <c r="A284" s="43">
        <v>2130399</v>
      </c>
      <c r="B284" s="43" t="s">
        <v>251</v>
      </c>
      <c r="C284" s="30">
        <v>33</v>
      </c>
    </row>
    <row r="285" customHeight="1" spans="1:3">
      <c r="A285" s="43">
        <v>21307</v>
      </c>
      <c r="B285" s="42" t="s">
        <v>252</v>
      </c>
      <c r="C285" s="30">
        <v>81</v>
      </c>
    </row>
    <row r="286" customHeight="1" spans="1:3">
      <c r="A286" s="43">
        <v>2130705</v>
      </c>
      <c r="B286" s="43" t="s">
        <v>253</v>
      </c>
      <c r="C286" s="30">
        <v>81</v>
      </c>
    </row>
    <row r="287" customHeight="1" spans="1:3">
      <c r="A287" s="43">
        <v>214</v>
      </c>
      <c r="B287" s="42" t="s">
        <v>254</v>
      </c>
      <c r="C287" s="30">
        <v>18</v>
      </c>
    </row>
    <row r="288" customHeight="1" spans="1:3">
      <c r="A288" s="43">
        <v>21401</v>
      </c>
      <c r="B288" s="42" t="s">
        <v>255</v>
      </c>
      <c r="C288" s="30">
        <v>18</v>
      </c>
    </row>
    <row r="289" customHeight="1" spans="1:3">
      <c r="A289" s="43">
        <v>2140106</v>
      </c>
      <c r="B289" s="43" t="s">
        <v>256</v>
      </c>
      <c r="C289" s="30">
        <v>18</v>
      </c>
    </row>
    <row r="290" customHeight="1" spans="1:3">
      <c r="A290" s="43">
        <v>215</v>
      </c>
      <c r="B290" s="42" t="s">
        <v>257</v>
      </c>
      <c r="C290" s="30">
        <v>34</v>
      </c>
    </row>
    <row r="291" customHeight="1" spans="1:3">
      <c r="A291" s="43">
        <v>21505</v>
      </c>
      <c r="B291" s="42" t="s">
        <v>258</v>
      </c>
      <c r="C291" s="30">
        <v>15</v>
      </c>
    </row>
    <row r="292" customHeight="1" spans="1:3">
      <c r="A292" s="43">
        <v>2150599</v>
      </c>
      <c r="B292" s="43" t="s">
        <v>259</v>
      </c>
      <c r="C292" s="30">
        <v>15</v>
      </c>
    </row>
    <row r="293" customHeight="1" spans="1:3">
      <c r="A293" s="43">
        <v>21508</v>
      </c>
      <c r="B293" s="42" t="s">
        <v>260</v>
      </c>
      <c r="C293" s="30">
        <v>19</v>
      </c>
    </row>
    <row r="294" customHeight="1" spans="1:3">
      <c r="A294" s="43">
        <v>2150805</v>
      </c>
      <c r="B294" s="43" t="s">
        <v>261</v>
      </c>
      <c r="C294" s="30">
        <v>19</v>
      </c>
    </row>
    <row r="295" customHeight="1" spans="1:3">
      <c r="A295" s="43">
        <v>216</v>
      </c>
      <c r="B295" s="42" t="s">
        <v>262</v>
      </c>
      <c r="C295" s="30">
        <v>400</v>
      </c>
    </row>
    <row r="296" customHeight="1" spans="1:3">
      <c r="A296" s="43">
        <v>21602</v>
      </c>
      <c r="B296" s="42" t="s">
        <v>263</v>
      </c>
      <c r="C296" s="30">
        <v>235</v>
      </c>
    </row>
    <row r="297" customHeight="1" spans="1:3">
      <c r="A297" s="43">
        <v>2160299</v>
      </c>
      <c r="B297" s="43" t="s">
        <v>264</v>
      </c>
      <c r="C297" s="30">
        <v>235</v>
      </c>
    </row>
    <row r="298" customHeight="1" spans="1:3">
      <c r="A298" s="43">
        <v>21606</v>
      </c>
      <c r="B298" s="42" t="s">
        <v>265</v>
      </c>
      <c r="C298" s="30">
        <v>13</v>
      </c>
    </row>
    <row r="299" customHeight="1" spans="1:3">
      <c r="A299" s="43">
        <v>2160699</v>
      </c>
      <c r="B299" s="43" t="s">
        <v>266</v>
      </c>
      <c r="C299" s="30">
        <v>13</v>
      </c>
    </row>
    <row r="300" customHeight="1" spans="1:3">
      <c r="A300" s="43">
        <v>21699</v>
      </c>
      <c r="B300" s="42" t="s">
        <v>267</v>
      </c>
      <c r="C300" s="30">
        <v>152</v>
      </c>
    </row>
    <row r="301" customHeight="1" spans="1:3">
      <c r="A301" s="43">
        <v>2169999</v>
      </c>
      <c r="B301" s="43" t="s">
        <v>268</v>
      </c>
      <c r="C301" s="30">
        <v>152</v>
      </c>
    </row>
    <row r="302" customHeight="1" spans="1:3">
      <c r="A302" s="43">
        <v>221</v>
      </c>
      <c r="B302" s="42" t="s">
        <v>269</v>
      </c>
      <c r="C302" s="30">
        <v>14019</v>
      </c>
    </row>
    <row r="303" customHeight="1" spans="1:3">
      <c r="A303" s="43">
        <v>22101</v>
      </c>
      <c r="B303" s="42" t="s">
        <v>270</v>
      </c>
      <c r="C303" s="30">
        <v>10990</v>
      </c>
    </row>
    <row r="304" customHeight="1" spans="1:3">
      <c r="A304" s="43">
        <v>2210105</v>
      </c>
      <c r="B304" s="43" t="s">
        <v>271</v>
      </c>
      <c r="C304" s="30">
        <v>1</v>
      </c>
    </row>
    <row r="305" customHeight="1" spans="1:3">
      <c r="A305" s="43">
        <v>2210107</v>
      </c>
      <c r="B305" s="43" t="s">
        <v>272</v>
      </c>
      <c r="C305" s="30">
        <v>2063</v>
      </c>
    </row>
    <row r="306" customHeight="1" spans="1:3">
      <c r="A306" s="43">
        <v>2210108</v>
      </c>
      <c r="B306" s="43" t="s">
        <v>273</v>
      </c>
      <c r="C306" s="30">
        <v>8926</v>
      </c>
    </row>
    <row r="307" customHeight="1" spans="1:3">
      <c r="A307" s="43">
        <v>22102</v>
      </c>
      <c r="B307" s="42" t="s">
        <v>274</v>
      </c>
      <c r="C307" s="30">
        <v>2304</v>
      </c>
    </row>
    <row r="308" customHeight="1" spans="1:3">
      <c r="A308" s="43">
        <v>2210201</v>
      </c>
      <c r="B308" s="43" t="s">
        <v>275</v>
      </c>
      <c r="C308" s="30">
        <v>2304</v>
      </c>
    </row>
    <row r="309" customHeight="1" spans="1:3">
      <c r="A309" s="43">
        <v>22103</v>
      </c>
      <c r="B309" s="42" t="s">
        <v>276</v>
      </c>
      <c r="C309" s="30">
        <v>725</v>
      </c>
    </row>
    <row r="310" customHeight="1" spans="1:3">
      <c r="A310" s="43">
        <v>2210399</v>
      </c>
      <c r="B310" s="43" t="s">
        <v>277</v>
      </c>
      <c r="C310" s="30">
        <v>725</v>
      </c>
    </row>
    <row r="311" customHeight="1" spans="1:3">
      <c r="A311" s="43">
        <v>224</v>
      </c>
      <c r="B311" s="42" t="s">
        <v>278</v>
      </c>
      <c r="C311" s="30">
        <v>651</v>
      </c>
    </row>
    <row r="312" customHeight="1" spans="1:3">
      <c r="A312" s="43">
        <v>22401</v>
      </c>
      <c r="B312" s="42" t="s">
        <v>279</v>
      </c>
      <c r="C312" s="30">
        <v>202</v>
      </c>
    </row>
    <row r="313" customHeight="1" spans="1:3">
      <c r="A313" s="43">
        <v>2240104</v>
      </c>
      <c r="B313" s="43" t="s">
        <v>280</v>
      </c>
      <c r="C313" s="30">
        <v>21</v>
      </c>
    </row>
    <row r="314" customHeight="1" spans="1:3">
      <c r="A314" s="43">
        <v>2240106</v>
      </c>
      <c r="B314" s="43" t="s">
        <v>281</v>
      </c>
      <c r="C314" s="30">
        <v>181</v>
      </c>
    </row>
    <row r="315" customHeight="1" spans="1:3">
      <c r="A315" s="43">
        <v>22402</v>
      </c>
      <c r="B315" s="42" t="s">
        <v>282</v>
      </c>
      <c r="C315" s="30">
        <v>424</v>
      </c>
    </row>
    <row r="316" customHeight="1" spans="1:3">
      <c r="A316" s="43">
        <v>2240299</v>
      </c>
      <c r="B316" s="43" t="s">
        <v>283</v>
      </c>
      <c r="C316" s="30">
        <v>424</v>
      </c>
    </row>
    <row r="317" customHeight="1" spans="1:3">
      <c r="A317" s="43">
        <v>22405</v>
      </c>
      <c r="B317" s="42" t="s">
        <v>284</v>
      </c>
      <c r="C317" s="30">
        <v>2</v>
      </c>
    </row>
    <row r="318" customHeight="1" spans="1:3">
      <c r="A318" s="43">
        <v>2240506</v>
      </c>
      <c r="B318" s="43" t="s">
        <v>285</v>
      </c>
      <c r="C318" s="30">
        <v>2</v>
      </c>
    </row>
    <row r="319" customHeight="1" spans="1:3">
      <c r="A319" s="43">
        <v>22407</v>
      </c>
      <c r="B319" s="42" t="s">
        <v>286</v>
      </c>
      <c r="C319" s="31">
        <v>23</v>
      </c>
    </row>
    <row r="320" customHeight="1" spans="1:3">
      <c r="A320" s="43">
        <v>2240703</v>
      </c>
      <c r="B320" s="43" t="s">
        <v>287</v>
      </c>
      <c r="C320" s="30">
        <v>23</v>
      </c>
    </row>
    <row r="321" customHeight="1" spans="1:3">
      <c r="A321" s="43">
        <v>229</v>
      </c>
      <c r="B321" s="42" t="s">
        <v>288</v>
      </c>
      <c r="C321" s="30">
        <v>12</v>
      </c>
    </row>
    <row r="322" customHeight="1" spans="1:3">
      <c r="A322" s="43">
        <v>22999</v>
      </c>
      <c r="B322" s="42" t="s">
        <v>289</v>
      </c>
      <c r="C322" s="30">
        <v>12</v>
      </c>
    </row>
    <row r="323" customHeight="1" spans="1:3">
      <c r="A323" s="43">
        <v>2299999</v>
      </c>
      <c r="B323" s="43" t="s">
        <v>290</v>
      </c>
      <c r="C323" s="30">
        <v>12</v>
      </c>
    </row>
    <row r="324" customHeight="1" spans="1:3">
      <c r="A324" s="43">
        <v>232</v>
      </c>
      <c r="B324" s="42" t="s">
        <v>291</v>
      </c>
      <c r="C324" s="30">
        <v>3235</v>
      </c>
    </row>
    <row r="325" customHeight="1" spans="1:3">
      <c r="A325" s="43">
        <v>23203</v>
      </c>
      <c r="B325" s="42" t="s">
        <v>292</v>
      </c>
      <c r="C325" s="30">
        <v>3235</v>
      </c>
    </row>
    <row r="326" customHeight="1" spans="1:3">
      <c r="A326" s="43">
        <v>2320301</v>
      </c>
      <c r="B326" s="43" t="s">
        <v>293</v>
      </c>
      <c r="C326" s="30">
        <v>3235</v>
      </c>
    </row>
    <row r="327" customHeight="1" spans="1:3">
      <c r="A327" s="43">
        <v>233</v>
      </c>
      <c r="B327" s="42" t="s">
        <v>294</v>
      </c>
      <c r="C327" s="30">
        <v>1</v>
      </c>
    </row>
    <row r="328" customHeight="1" spans="1:3">
      <c r="A328" s="43">
        <v>23303</v>
      </c>
      <c r="B328" s="42" t="s">
        <v>295</v>
      </c>
      <c r="C328" s="30">
        <v>1</v>
      </c>
    </row>
  </sheetData>
  <autoFilter ref="A3:C328">
    <extLst/>
  </autoFilter>
  <mergeCells count="2">
    <mergeCell ref="A1:C1"/>
    <mergeCell ref="A2:C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F35" sqref="F35"/>
    </sheetView>
  </sheetViews>
  <sheetFormatPr defaultColWidth="9" defaultRowHeight="14.25" outlineLevelCol="2"/>
  <cols>
    <col min="1" max="1" width="8.75" style="25" customWidth="1"/>
    <col min="2" max="2" width="35.375" style="25" customWidth="1"/>
    <col min="3" max="3" width="27.125" style="25" customWidth="1"/>
  </cols>
  <sheetData>
    <row r="1" ht="22.5" spans="1:3">
      <c r="A1" s="58" t="s">
        <v>297</v>
      </c>
      <c r="B1" s="58"/>
      <c r="C1" s="58"/>
    </row>
    <row r="2" ht="13.5" spans="1:3">
      <c r="A2" s="40"/>
      <c r="B2" s="40"/>
      <c r="C2" s="40"/>
    </row>
    <row r="3" ht="13.5" spans="1:3">
      <c r="A3" s="40"/>
      <c r="B3" s="40"/>
      <c r="C3" s="41" t="s">
        <v>26</v>
      </c>
    </row>
    <row r="4" spans="1:3">
      <c r="A4" s="62" t="s">
        <v>2</v>
      </c>
      <c r="B4" s="63" t="s">
        <v>3</v>
      </c>
      <c r="C4" s="63" t="s">
        <v>298</v>
      </c>
    </row>
    <row r="5" ht="13.5" spans="1:3">
      <c r="A5" s="62"/>
      <c r="B5" s="63"/>
      <c r="C5" s="64"/>
    </row>
    <row r="6" ht="18" customHeight="1" spans="1:3">
      <c r="A6" s="43"/>
      <c r="B6" s="65" t="s">
        <v>27</v>
      </c>
      <c r="C6" s="30">
        <v>30785</v>
      </c>
    </row>
    <row r="7" ht="17" customHeight="1" spans="1:3">
      <c r="A7" s="43">
        <v>501</v>
      </c>
      <c r="B7" s="66" t="s">
        <v>299</v>
      </c>
      <c r="C7" s="30">
        <v>13611</v>
      </c>
    </row>
    <row r="8" ht="17" customHeight="1" spans="1:3">
      <c r="A8" s="43">
        <v>50101</v>
      </c>
      <c r="B8" s="67" t="s">
        <v>300</v>
      </c>
      <c r="C8" s="30">
        <v>9036</v>
      </c>
    </row>
    <row r="9" ht="17" customHeight="1" spans="1:3">
      <c r="A9" s="43">
        <v>50102</v>
      </c>
      <c r="B9" s="67" t="s">
        <v>301</v>
      </c>
      <c r="C9" s="30">
        <v>2583</v>
      </c>
    </row>
    <row r="10" ht="17" customHeight="1" spans="1:3">
      <c r="A10" s="43">
        <v>50103</v>
      </c>
      <c r="B10" s="67" t="s">
        <v>302</v>
      </c>
      <c r="C10" s="30">
        <v>1118</v>
      </c>
    </row>
    <row r="11" ht="17" customHeight="1" spans="1:3">
      <c r="A11" s="43">
        <v>50199</v>
      </c>
      <c r="B11" s="67" t="s">
        <v>303</v>
      </c>
      <c r="C11" s="30">
        <v>874</v>
      </c>
    </row>
    <row r="12" ht="17" customHeight="1" spans="1:3">
      <c r="A12" s="43">
        <v>502</v>
      </c>
      <c r="B12" s="66" t="s">
        <v>304</v>
      </c>
      <c r="C12" s="30">
        <v>943</v>
      </c>
    </row>
    <row r="13" ht="17" customHeight="1" spans="1:3">
      <c r="A13" s="43">
        <v>50201</v>
      </c>
      <c r="B13" s="67" t="s">
        <v>305</v>
      </c>
      <c r="C13" s="30">
        <v>846</v>
      </c>
    </row>
    <row r="14" ht="17" customHeight="1" spans="1:3">
      <c r="A14" s="43">
        <v>50202</v>
      </c>
      <c r="B14" s="67" t="s">
        <v>306</v>
      </c>
      <c r="C14" s="30">
        <v>2</v>
      </c>
    </row>
    <row r="15" ht="17" customHeight="1" spans="1:3">
      <c r="A15" s="43">
        <v>50203</v>
      </c>
      <c r="B15" s="67" t="s">
        <v>307</v>
      </c>
      <c r="C15" s="30">
        <v>1</v>
      </c>
    </row>
    <row r="16" ht="17" customHeight="1" spans="1:3">
      <c r="A16" s="43">
        <v>50205</v>
      </c>
      <c r="B16" s="67" t="s">
        <v>308</v>
      </c>
      <c r="C16" s="30">
        <v>13</v>
      </c>
    </row>
    <row r="17" ht="17" customHeight="1" spans="1:3">
      <c r="A17" s="43">
        <v>50208</v>
      </c>
      <c r="B17" s="67" t="s">
        <v>309</v>
      </c>
      <c r="C17" s="30">
        <v>22</v>
      </c>
    </row>
    <row r="18" ht="17" customHeight="1" spans="1:3">
      <c r="A18" s="43">
        <v>50209</v>
      </c>
      <c r="B18" s="67" t="s">
        <v>310</v>
      </c>
      <c r="C18" s="30">
        <v>3</v>
      </c>
    </row>
    <row r="19" ht="17" customHeight="1" spans="1:3">
      <c r="A19" s="43">
        <v>50299</v>
      </c>
      <c r="B19" s="67" t="s">
        <v>311</v>
      </c>
      <c r="C19" s="30">
        <v>56</v>
      </c>
    </row>
    <row r="20" ht="17" customHeight="1" spans="1:3">
      <c r="A20" s="43">
        <v>505</v>
      </c>
      <c r="B20" s="66" t="s">
        <v>312</v>
      </c>
      <c r="C20" s="30">
        <v>14869</v>
      </c>
    </row>
    <row r="21" ht="17" customHeight="1" spans="1:3">
      <c r="A21" s="43">
        <v>50501</v>
      </c>
      <c r="B21" s="67" t="s">
        <v>313</v>
      </c>
      <c r="C21" s="30">
        <v>14530</v>
      </c>
    </row>
    <row r="22" ht="17" customHeight="1" spans="1:3">
      <c r="A22" s="43">
        <v>50502</v>
      </c>
      <c r="B22" s="67" t="s">
        <v>314</v>
      </c>
      <c r="C22" s="30">
        <v>339</v>
      </c>
    </row>
    <row r="23" ht="17" customHeight="1" spans="1:3">
      <c r="A23" s="43">
        <v>509</v>
      </c>
      <c r="B23" s="66" t="s">
        <v>315</v>
      </c>
      <c r="C23" s="30">
        <v>1362</v>
      </c>
    </row>
    <row r="24" ht="17" customHeight="1" spans="1:3">
      <c r="A24" s="43">
        <v>50901</v>
      </c>
      <c r="B24" s="67" t="s">
        <v>316</v>
      </c>
      <c r="C24" s="30">
        <v>469</v>
      </c>
    </row>
    <row r="25" ht="17" customHeight="1" spans="1:3">
      <c r="A25" s="43">
        <v>50905</v>
      </c>
      <c r="B25" s="67" t="s">
        <v>317</v>
      </c>
      <c r="C25" s="30">
        <v>893</v>
      </c>
    </row>
  </sheetData>
  <autoFilter ref="A6:C25">
    <extLst/>
  </autoFilter>
  <mergeCells count="4">
    <mergeCell ref="A1:C1"/>
    <mergeCell ref="A4:A5"/>
    <mergeCell ref="B4:B5"/>
    <mergeCell ref="C4:C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3"/>
  <sheetViews>
    <sheetView workbookViewId="0">
      <selection activeCell="I15" sqref="I15"/>
    </sheetView>
  </sheetViews>
  <sheetFormatPr defaultColWidth="9" defaultRowHeight="14.25" outlineLevelCol="1"/>
  <cols>
    <col min="1" max="1" width="55.75" style="25" customWidth="1"/>
    <col min="2" max="2" width="21.5" style="25" customWidth="1"/>
  </cols>
  <sheetData>
    <row r="1" ht="22.5" spans="1:2">
      <c r="A1" s="58" t="s">
        <v>318</v>
      </c>
      <c r="B1" s="58"/>
    </row>
    <row r="2" spans="1:2">
      <c r="A2" s="59" t="s">
        <v>26</v>
      </c>
      <c r="B2" s="59"/>
    </row>
    <row r="3" ht="13.5" spans="1:2">
      <c r="A3" s="28" t="s">
        <v>319</v>
      </c>
      <c r="B3" s="28" t="s">
        <v>320</v>
      </c>
    </row>
    <row r="4" ht="17" customHeight="1" spans="1:2">
      <c r="A4" s="44" t="s">
        <v>5</v>
      </c>
      <c r="B4" s="30">
        <f>'[1]L01'!C5</f>
        <v>87335</v>
      </c>
    </row>
    <row r="5" ht="17" customHeight="1" spans="1:2">
      <c r="A5" s="44" t="s">
        <v>321</v>
      </c>
      <c r="B5" s="31">
        <f>SUM(B6,B13,B52)</f>
        <v>50321</v>
      </c>
    </row>
    <row r="6" ht="17" customHeight="1" spans="1:2">
      <c r="A6" s="60" t="s">
        <v>322</v>
      </c>
      <c r="B6" s="30">
        <f>SUM(B7:B12)</f>
        <v>4799</v>
      </c>
    </row>
    <row r="7" ht="17" customHeight="1" spans="1:2">
      <c r="A7" s="29" t="s">
        <v>323</v>
      </c>
      <c r="B7" s="61">
        <v>466</v>
      </c>
    </row>
    <row r="8" ht="17" customHeight="1" spans="1:2">
      <c r="A8" s="32" t="s">
        <v>324</v>
      </c>
      <c r="B8" s="30">
        <v>47</v>
      </c>
    </row>
    <row r="9" ht="17" customHeight="1" spans="1:2">
      <c r="A9" s="29" t="s">
        <v>325</v>
      </c>
      <c r="B9" s="34">
        <v>1229</v>
      </c>
    </row>
    <row r="10" ht="17" customHeight="1" spans="1:2">
      <c r="A10" s="29" t="s">
        <v>326</v>
      </c>
      <c r="B10" s="30">
        <v>15</v>
      </c>
    </row>
    <row r="11" ht="17" customHeight="1" spans="1:2">
      <c r="A11" s="29" t="s">
        <v>327</v>
      </c>
      <c r="B11" s="30">
        <v>3042</v>
      </c>
    </row>
    <row r="12" ht="17" customHeight="1" spans="1:2">
      <c r="A12" s="29" t="s">
        <v>328</v>
      </c>
      <c r="B12" s="30">
        <v>0</v>
      </c>
    </row>
    <row r="13" ht="17" customHeight="1" spans="1:2">
      <c r="A13" s="44" t="s">
        <v>329</v>
      </c>
      <c r="B13" s="30">
        <f>SUM(B14:B51)</f>
        <v>34315</v>
      </c>
    </row>
    <row r="14" ht="17" customHeight="1" spans="1:2">
      <c r="A14" s="29" t="s">
        <v>330</v>
      </c>
      <c r="B14" s="30">
        <v>0</v>
      </c>
    </row>
    <row r="15" ht="17" customHeight="1" spans="1:2">
      <c r="A15" s="29" t="s">
        <v>331</v>
      </c>
      <c r="B15" s="30">
        <v>3057</v>
      </c>
    </row>
    <row r="16" ht="17" customHeight="1" spans="1:2">
      <c r="A16" s="29" t="s">
        <v>332</v>
      </c>
      <c r="B16" s="30">
        <v>777</v>
      </c>
    </row>
    <row r="17" ht="17" customHeight="1" spans="1:2">
      <c r="A17" s="29" t="s">
        <v>333</v>
      </c>
      <c r="B17" s="30">
        <v>-688</v>
      </c>
    </row>
    <row r="18" ht="17" customHeight="1" spans="1:2">
      <c r="A18" s="29" t="s">
        <v>334</v>
      </c>
      <c r="B18" s="30">
        <v>0</v>
      </c>
    </row>
    <row r="19" ht="17" customHeight="1" spans="1:2">
      <c r="A19" s="29" t="s">
        <v>335</v>
      </c>
      <c r="B19" s="30">
        <v>0</v>
      </c>
    </row>
    <row r="20" ht="17" customHeight="1" spans="1:2">
      <c r="A20" s="29" t="s">
        <v>336</v>
      </c>
      <c r="B20" s="30">
        <v>0</v>
      </c>
    </row>
    <row r="21" ht="17" customHeight="1" spans="1:2">
      <c r="A21" s="29" t="s">
        <v>337</v>
      </c>
      <c r="B21" s="30">
        <v>0</v>
      </c>
    </row>
    <row r="22" ht="17" customHeight="1" spans="1:2">
      <c r="A22" s="29" t="s">
        <v>338</v>
      </c>
      <c r="B22" s="30">
        <v>11618</v>
      </c>
    </row>
    <row r="23" ht="17" customHeight="1" spans="1:2">
      <c r="A23" s="29" t="s">
        <v>339</v>
      </c>
      <c r="B23" s="30">
        <v>0</v>
      </c>
    </row>
    <row r="24" ht="17" customHeight="1" spans="1:2">
      <c r="A24" s="29" t="s">
        <v>340</v>
      </c>
      <c r="B24" s="30">
        <v>0</v>
      </c>
    </row>
    <row r="25" ht="17" customHeight="1" spans="1:2">
      <c r="A25" s="29" t="s">
        <v>341</v>
      </c>
      <c r="B25" s="30">
        <v>0</v>
      </c>
    </row>
    <row r="26" ht="17" customHeight="1" spans="1:2">
      <c r="A26" s="29" t="s">
        <v>342</v>
      </c>
      <c r="B26" s="30">
        <v>0</v>
      </c>
    </row>
    <row r="27" ht="17" customHeight="1" spans="1:2">
      <c r="A27" s="29" t="s">
        <v>343</v>
      </c>
      <c r="B27" s="30">
        <v>0</v>
      </c>
    </row>
    <row r="28" ht="17" customHeight="1" spans="1:2">
      <c r="A28" s="29" t="s">
        <v>344</v>
      </c>
      <c r="B28" s="30">
        <v>0</v>
      </c>
    </row>
    <row r="29" ht="17" customHeight="1" spans="1:2">
      <c r="A29" s="29" t="s">
        <v>345</v>
      </c>
      <c r="B29" s="30">
        <v>0</v>
      </c>
    </row>
    <row r="30" ht="17" customHeight="1" spans="1:2">
      <c r="A30" s="29" t="s">
        <v>346</v>
      </c>
      <c r="B30" s="30">
        <v>82</v>
      </c>
    </row>
    <row r="31" ht="17" customHeight="1" spans="1:2">
      <c r="A31" s="29" t="s">
        <v>347</v>
      </c>
      <c r="B31" s="30">
        <v>1631</v>
      </c>
    </row>
    <row r="32" ht="17" customHeight="1" spans="1:2">
      <c r="A32" s="29" t="s">
        <v>348</v>
      </c>
      <c r="B32" s="30">
        <v>0</v>
      </c>
    </row>
    <row r="33" ht="17" customHeight="1" spans="1:2">
      <c r="A33" s="29" t="s">
        <v>349</v>
      </c>
      <c r="B33" s="30">
        <v>102</v>
      </c>
    </row>
    <row r="34" ht="17" customHeight="1" spans="1:2">
      <c r="A34" s="29" t="s">
        <v>350</v>
      </c>
      <c r="B34" s="30">
        <v>2149</v>
      </c>
    </row>
    <row r="35" ht="17" customHeight="1" spans="1:2">
      <c r="A35" s="29" t="s">
        <v>351</v>
      </c>
      <c r="B35" s="30">
        <v>2505</v>
      </c>
    </row>
    <row r="36" ht="17" customHeight="1" spans="1:2">
      <c r="A36" s="29" t="s">
        <v>352</v>
      </c>
      <c r="B36" s="30">
        <v>406</v>
      </c>
    </row>
    <row r="37" ht="17" customHeight="1" spans="1:2">
      <c r="A37" s="29" t="s">
        <v>353</v>
      </c>
      <c r="B37" s="30">
        <v>21</v>
      </c>
    </row>
    <row r="38" ht="17" customHeight="1" spans="1:2">
      <c r="A38" s="29" t="s">
        <v>354</v>
      </c>
      <c r="B38" s="30">
        <v>219</v>
      </c>
    </row>
    <row r="39" ht="17" customHeight="1" spans="1:2">
      <c r="A39" s="29" t="s">
        <v>355</v>
      </c>
      <c r="B39" s="30">
        <v>280</v>
      </c>
    </row>
    <row r="40" ht="17" customHeight="1" spans="1:2">
      <c r="A40" s="29" t="s">
        <v>356</v>
      </c>
      <c r="B40" s="30">
        <v>0</v>
      </c>
    </row>
    <row r="41" ht="17" customHeight="1" spans="1:2">
      <c r="A41" s="29" t="s">
        <v>357</v>
      </c>
      <c r="B41" s="30">
        <v>0</v>
      </c>
    </row>
    <row r="42" ht="17" customHeight="1" spans="1:2">
      <c r="A42" s="29" t="s">
        <v>358</v>
      </c>
      <c r="B42" s="30">
        <v>0</v>
      </c>
    </row>
    <row r="43" ht="17" customHeight="1" spans="1:2">
      <c r="A43" s="29" t="s">
        <v>359</v>
      </c>
      <c r="B43" s="30">
        <v>0</v>
      </c>
    </row>
    <row r="44" ht="17" customHeight="1" spans="1:2">
      <c r="A44" s="29" t="s">
        <v>360</v>
      </c>
      <c r="B44" s="30">
        <v>7066</v>
      </c>
    </row>
    <row r="45" ht="17" customHeight="1" spans="1:2">
      <c r="A45" s="29" t="s">
        <v>361</v>
      </c>
      <c r="B45" s="30">
        <v>0</v>
      </c>
    </row>
    <row r="46" ht="17" customHeight="1" spans="1:2">
      <c r="A46" s="29" t="s">
        <v>362</v>
      </c>
      <c r="B46" s="30">
        <v>10</v>
      </c>
    </row>
    <row r="47" ht="17" customHeight="1" spans="1:2">
      <c r="A47" s="29" t="s">
        <v>363</v>
      </c>
      <c r="B47" s="30">
        <v>0</v>
      </c>
    </row>
    <row r="48" ht="17" customHeight="1" spans="1:2">
      <c r="A48" s="29" t="s">
        <v>364</v>
      </c>
      <c r="B48" s="30">
        <v>2670</v>
      </c>
    </row>
    <row r="49" ht="17" customHeight="1" spans="1:2">
      <c r="A49" s="29" t="s">
        <v>365</v>
      </c>
      <c r="B49" s="30">
        <v>820</v>
      </c>
    </row>
    <row r="50" ht="17" customHeight="1" spans="1:2">
      <c r="A50" s="29" t="s">
        <v>366</v>
      </c>
      <c r="B50" s="30">
        <v>1590</v>
      </c>
    </row>
    <row r="51" ht="17" customHeight="1" spans="1:2">
      <c r="A51" s="29" t="s">
        <v>367</v>
      </c>
      <c r="B51" s="30">
        <v>0</v>
      </c>
    </row>
    <row r="52" ht="17" customHeight="1" spans="1:2">
      <c r="A52" s="44" t="s">
        <v>368</v>
      </c>
      <c r="B52" s="30">
        <f>SUM(B53:B73)</f>
        <v>11207</v>
      </c>
    </row>
    <row r="53" ht="17" customHeight="1" spans="1:2">
      <c r="A53" s="29" t="s">
        <v>369</v>
      </c>
      <c r="B53" s="30">
        <v>89</v>
      </c>
    </row>
    <row r="54" ht="17" customHeight="1" spans="1:2">
      <c r="A54" s="29" t="s">
        <v>370</v>
      </c>
      <c r="B54" s="30">
        <v>0</v>
      </c>
    </row>
    <row r="55" ht="17" customHeight="1" spans="1:2">
      <c r="A55" s="29" t="s">
        <v>371</v>
      </c>
      <c r="B55" s="30">
        <v>4</v>
      </c>
    </row>
    <row r="56" ht="17" customHeight="1" spans="1:2">
      <c r="A56" s="29" t="s">
        <v>372</v>
      </c>
      <c r="B56" s="30">
        <v>7</v>
      </c>
    </row>
    <row r="57" ht="17" customHeight="1" spans="1:2">
      <c r="A57" s="29" t="s">
        <v>373</v>
      </c>
      <c r="B57" s="30">
        <v>284</v>
      </c>
    </row>
    <row r="58" ht="17" customHeight="1" spans="1:2">
      <c r="A58" s="29" t="s">
        <v>374</v>
      </c>
      <c r="B58" s="30">
        <v>94</v>
      </c>
    </row>
    <row r="59" ht="17" customHeight="1" spans="1:2">
      <c r="A59" s="29" t="s">
        <v>375</v>
      </c>
      <c r="B59" s="30">
        <v>125</v>
      </c>
    </row>
    <row r="60" ht="17" customHeight="1" spans="1:2">
      <c r="A60" s="29" t="s">
        <v>376</v>
      </c>
      <c r="B60" s="30">
        <v>703</v>
      </c>
    </row>
    <row r="61" ht="17" customHeight="1" spans="1:2">
      <c r="A61" s="29" t="s">
        <v>377</v>
      </c>
      <c r="B61" s="30">
        <v>871</v>
      </c>
    </row>
    <row r="62" ht="17" customHeight="1" spans="1:2">
      <c r="A62" s="29" t="s">
        <v>378</v>
      </c>
      <c r="B62" s="30">
        <v>205</v>
      </c>
    </row>
    <row r="63" ht="17" customHeight="1" spans="1:2">
      <c r="A63" s="29" t="s">
        <v>379</v>
      </c>
      <c r="B63" s="30">
        <v>192</v>
      </c>
    </row>
    <row r="64" ht="17" customHeight="1" spans="1:2">
      <c r="A64" s="29" t="s">
        <v>380</v>
      </c>
      <c r="B64" s="30">
        <v>72</v>
      </c>
    </row>
    <row r="65" ht="17" customHeight="1" spans="1:2">
      <c r="A65" s="29" t="s">
        <v>381</v>
      </c>
      <c r="B65" s="30">
        <v>15</v>
      </c>
    </row>
    <row r="66" ht="17" customHeight="1" spans="1:2">
      <c r="A66" s="29" t="s">
        <v>382</v>
      </c>
      <c r="B66" s="30">
        <v>0</v>
      </c>
    </row>
    <row r="67" ht="17" customHeight="1" spans="1:2">
      <c r="A67" s="29" t="s">
        <v>383</v>
      </c>
      <c r="B67" s="30">
        <v>353</v>
      </c>
    </row>
    <row r="68" ht="17" customHeight="1" spans="1:2">
      <c r="A68" s="29" t="s">
        <v>384</v>
      </c>
      <c r="B68" s="30">
        <v>100</v>
      </c>
    </row>
    <row r="69" ht="17" customHeight="1" spans="1:2">
      <c r="A69" s="29" t="s">
        <v>385</v>
      </c>
      <c r="B69" s="30">
        <v>0</v>
      </c>
    </row>
    <row r="70" ht="17" customHeight="1" spans="1:2">
      <c r="A70" s="29" t="s">
        <v>386</v>
      </c>
      <c r="B70" s="30">
        <v>8093</v>
      </c>
    </row>
    <row r="71" ht="17" customHeight="1" spans="1:2">
      <c r="A71" s="29" t="s">
        <v>387</v>
      </c>
      <c r="B71" s="30">
        <v>0</v>
      </c>
    </row>
    <row r="72" ht="17" customHeight="1" spans="1:2">
      <c r="A72" s="29" t="s">
        <v>388</v>
      </c>
      <c r="B72" s="30">
        <v>0</v>
      </c>
    </row>
    <row r="73" ht="17" customHeight="1" spans="1:2">
      <c r="A73" s="29" t="s">
        <v>389</v>
      </c>
      <c r="B73" s="30">
        <v>0</v>
      </c>
    </row>
    <row r="74" ht="17" customHeight="1" spans="1:2">
      <c r="A74" s="44" t="s">
        <v>390</v>
      </c>
      <c r="B74" s="30">
        <f>SUM(B75:B76)</f>
        <v>0</v>
      </c>
    </row>
    <row r="75" ht="17" customHeight="1" spans="1:2">
      <c r="A75" s="29" t="s">
        <v>391</v>
      </c>
      <c r="B75" s="30">
        <v>0</v>
      </c>
    </row>
    <row r="76" ht="17" customHeight="1" spans="1:2">
      <c r="A76" s="29" t="s">
        <v>392</v>
      </c>
      <c r="B76" s="30">
        <v>0</v>
      </c>
    </row>
    <row r="77" ht="17" customHeight="1" spans="1:2">
      <c r="A77" s="44" t="s">
        <v>393</v>
      </c>
      <c r="B77" s="30">
        <v>0</v>
      </c>
    </row>
    <row r="78" ht="17" customHeight="1" spans="1:2">
      <c r="A78" s="44" t="s">
        <v>394</v>
      </c>
      <c r="B78" s="30">
        <v>12602</v>
      </c>
    </row>
    <row r="79" ht="17" customHeight="1" spans="1:2">
      <c r="A79" s="44" t="s">
        <v>395</v>
      </c>
      <c r="B79" s="30">
        <f>SUM(B80:B82)</f>
        <v>0</v>
      </c>
    </row>
    <row r="80" ht="17" customHeight="1" spans="1:2">
      <c r="A80" s="29" t="s">
        <v>396</v>
      </c>
      <c r="B80" s="30">
        <v>0</v>
      </c>
    </row>
    <row r="81" ht="17" customHeight="1" spans="1:2">
      <c r="A81" s="29" t="s">
        <v>397</v>
      </c>
      <c r="B81" s="30">
        <v>0</v>
      </c>
    </row>
    <row r="82" ht="17" customHeight="1" spans="1:2">
      <c r="A82" s="29" t="s">
        <v>398</v>
      </c>
      <c r="B82" s="30">
        <v>0</v>
      </c>
    </row>
    <row r="83" ht="17" customHeight="1" spans="1:2">
      <c r="A83" s="44" t="s">
        <v>399</v>
      </c>
      <c r="B83" s="30">
        <f>B84</f>
        <v>0</v>
      </c>
    </row>
    <row r="84" ht="17" customHeight="1" spans="1:2">
      <c r="A84" s="44" t="s">
        <v>400</v>
      </c>
      <c r="B84" s="30">
        <f>B85</f>
        <v>0</v>
      </c>
    </row>
    <row r="85" ht="17" customHeight="1" spans="1:2">
      <c r="A85" s="44" t="s">
        <v>401</v>
      </c>
      <c r="B85" s="30">
        <f>SUM(B86:B89)</f>
        <v>0</v>
      </c>
    </row>
    <row r="86" ht="17" customHeight="1" spans="1:2">
      <c r="A86" s="29" t="s">
        <v>402</v>
      </c>
      <c r="B86" s="30">
        <v>0</v>
      </c>
    </row>
    <row r="87" ht="17" customHeight="1" spans="1:2">
      <c r="A87" s="29" t="s">
        <v>403</v>
      </c>
      <c r="B87" s="30">
        <v>0</v>
      </c>
    </row>
    <row r="88" ht="17" customHeight="1" spans="1:2">
      <c r="A88" s="29" t="s">
        <v>404</v>
      </c>
      <c r="B88" s="30">
        <v>0</v>
      </c>
    </row>
    <row r="89" ht="17" customHeight="1" spans="1:2">
      <c r="A89" s="29" t="s">
        <v>405</v>
      </c>
      <c r="B89" s="30">
        <v>0</v>
      </c>
    </row>
    <row r="90" ht="17" customHeight="1" spans="1:2">
      <c r="A90" s="44" t="s">
        <v>406</v>
      </c>
      <c r="B90" s="30">
        <f>B91</f>
        <v>18300</v>
      </c>
    </row>
    <row r="91" ht="17" customHeight="1" spans="1:2">
      <c r="A91" s="44" t="s">
        <v>407</v>
      </c>
      <c r="B91" s="30">
        <f>SUM(B92:B95)</f>
        <v>18300</v>
      </c>
    </row>
    <row r="92" ht="17" customHeight="1" spans="1:2">
      <c r="A92" s="29" t="s">
        <v>408</v>
      </c>
      <c r="B92" s="30">
        <v>18300</v>
      </c>
    </row>
    <row r="93" ht="17" customHeight="1" spans="1:2">
      <c r="A93" s="29" t="s">
        <v>409</v>
      </c>
      <c r="B93" s="30">
        <v>0</v>
      </c>
    </row>
    <row r="94" ht="17" customHeight="1" spans="1:2">
      <c r="A94" s="29" t="s">
        <v>410</v>
      </c>
      <c r="B94" s="30">
        <v>0</v>
      </c>
    </row>
    <row r="95" ht="17" customHeight="1" spans="1:2">
      <c r="A95" s="29" t="s">
        <v>411</v>
      </c>
      <c r="B95" s="30">
        <v>0</v>
      </c>
    </row>
    <row r="96" ht="17" customHeight="1" spans="1:2">
      <c r="A96" s="44" t="s">
        <v>412</v>
      </c>
      <c r="B96" s="30">
        <v>0</v>
      </c>
    </row>
    <row r="97" ht="17" customHeight="1" spans="1:2">
      <c r="A97" s="44" t="s">
        <v>413</v>
      </c>
      <c r="B97" s="30">
        <v>0</v>
      </c>
    </row>
    <row r="98" ht="17" customHeight="1" spans="1:2">
      <c r="A98" s="44" t="s">
        <v>414</v>
      </c>
      <c r="B98" s="30">
        <v>0</v>
      </c>
    </row>
    <row r="99" ht="17" customHeight="1" spans="1:2">
      <c r="A99" s="44" t="s">
        <v>415</v>
      </c>
      <c r="B99" s="31">
        <v>9325</v>
      </c>
    </row>
    <row r="100" ht="17" customHeight="1" spans="1:2">
      <c r="A100" s="60" t="s">
        <v>416</v>
      </c>
      <c r="B100" s="30">
        <f>SUM(B101,B105,B109,B113)</f>
        <v>0</v>
      </c>
    </row>
    <row r="101" ht="17" customHeight="1" spans="1:2">
      <c r="A101" s="60" t="s">
        <v>417</v>
      </c>
      <c r="B101" s="30">
        <f>SUM(B102:B104)</f>
        <v>0</v>
      </c>
    </row>
    <row r="102" ht="17" customHeight="1" spans="1:2">
      <c r="A102" s="32" t="s">
        <v>418</v>
      </c>
      <c r="B102" s="30">
        <v>0</v>
      </c>
    </row>
    <row r="103" ht="17" customHeight="1" spans="1:2">
      <c r="A103" s="32" t="s">
        <v>419</v>
      </c>
      <c r="B103" s="30">
        <v>0</v>
      </c>
    </row>
    <row r="104" ht="17" customHeight="1" spans="1:2">
      <c r="A104" s="32" t="s">
        <v>420</v>
      </c>
      <c r="B104" s="30">
        <v>0</v>
      </c>
    </row>
    <row r="105" ht="17" customHeight="1" spans="1:2">
      <c r="A105" s="60" t="s">
        <v>421</v>
      </c>
      <c r="B105" s="30">
        <f>SUM(B106:B108)</f>
        <v>0</v>
      </c>
    </row>
    <row r="106" ht="17" customHeight="1" spans="1:2">
      <c r="A106" s="32" t="s">
        <v>422</v>
      </c>
      <c r="B106" s="30">
        <v>0</v>
      </c>
    </row>
    <row r="107" ht="17" customHeight="1" spans="1:2">
      <c r="A107" s="32" t="s">
        <v>423</v>
      </c>
      <c r="B107" s="30">
        <v>0</v>
      </c>
    </row>
    <row r="108" ht="17" customHeight="1" spans="1:2">
      <c r="A108" s="32" t="s">
        <v>424</v>
      </c>
      <c r="B108" s="30">
        <v>0</v>
      </c>
    </row>
    <row r="109" ht="17" customHeight="1" spans="1:2">
      <c r="A109" s="60" t="s">
        <v>425</v>
      </c>
      <c r="B109" s="30">
        <f>SUM(B110:B112)</f>
        <v>0</v>
      </c>
    </row>
    <row r="110" ht="17" customHeight="1" spans="1:2">
      <c r="A110" s="32" t="s">
        <v>426</v>
      </c>
      <c r="B110" s="30">
        <v>0</v>
      </c>
    </row>
    <row r="111" ht="17" customHeight="1" spans="1:2">
      <c r="A111" s="32" t="s">
        <v>427</v>
      </c>
      <c r="B111" s="30">
        <v>0</v>
      </c>
    </row>
    <row r="112" ht="17" customHeight="1" spans="1:2">
      <c r="A112" s="32" t="s">
        <v>428</v>
      </c>
      <c r="B112" s="30">
        <v>0</v>
      </c>
    </row>
    <row r="113" ht="17" customHeight="1" spans="1:2">
      <c r="A113" s="60" t="s">
        <v>429</v>
      </c>
      <c r="B113" s="30">
        <f>SUM(B114:B116)</f>
        <v>0</v>
      </c>
    </row>
    <row r="114" ht="17" customHeight="1" spans="1:2">
      <c r="A114" s="32" t="s">
        <v>430</v>
      </c>
      <c r="B114" s="30">
        <v>0</v>
      </c>
    </row>
    <row r="115" ht="17" customHeight="1" spans="1:2">
      <c r="A115" s="32" t="s">
        <v>431</v>
      </c>
      <c r="B115" s="30">
        <v>0</v>
      </c>
    </row>
    <row r="116" ht="17" customHeight="1" spans="1:2">
      <c r="A116" s="32" t="s">
        <v>432</v>
      </c>
      <c r="B116" s="30">
        <v>0</v>
      </c>
    </row>
    <row r="117" ht="17" customHeight="1" spans="1:2">
      <c r="A117" s="44" t="s">
        <v>433</v>
      </c>
      <c r="B117" s="34">
        <v>0</v>
      </c>
    </row>
    <row r="118" ht="17" customHeight="1" spans="1:2">
      <c r="A118" s="44" t="s">
        <v>434</v>
      </c>
      <c r="B118" s="30">
        <v>0</v>
      </c>
    </row>
    <row r="119" ht="17" customHeight="1" spans="1:2">
      <c r="A119" s="29"/>
      <c r="B119" s="30"/>
    </row>
    <row r="120" ht="17" customHeight="1" spans="1:2">
      <c r="A120" s="29"/>
      <c r="B120" s="30"/>
    </row>
    <row r="121" ht="17" customHeight="1" spans="1:2">
      <c r="A121" s="29"/>
      <c r="B121" s="30"/>
    </row>
    <row r="122" ht="17" customHeight="1" spans="1:2">
      <c r="A122" s="29"/>
      <c r="B122" s="30"/>
    </row>
    <row r="123" ht="17" customHeight="1" spans="1:2">
      <c r="A123" s="28" t="s">
        <v>435</v>
      </c>
      <c r="B123" s="30">
        <f>SUM(B4:B5,B74,B77:B79,B83,B90,B96:B100,B117:B118)</f>
        <v>177883</v>
      </c>
    </row>
  </sheetData>
  <mergeCells count="2">
    <mergeCell ref="A1:B1"/>
    <mergeCell ref="A2:B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A11" sqref="A11"/>
    </sheetView>
  </sheetViews>
  <sheetFormatPr defaultColWidth="8.00833333333333" defaultRowHeight="14.25" outlineLevelRow="7" outlineLevelCol="2"/>
  <cols>
    <col min="1" max="3" width="28.9333333333333" style="6" customWidth="1"/>
    <col min="4" max="256" width="8.00833333333333" style="6" customWidth="1"/>
    <col min="257" max="16384" width="8.00833333333333" style="6"/>
  </cols>
  <sheetData>
    <row r="1" s="6" customFormat="1" ht="34" customHeight="1" spans="1:3">
      <c r="A1" s="20" t="s">
        <v>436</v>
      </c>
      <c r="B1" s="20"/>
      <c r="C1" s="20"/>
    </row>
    <row r="2" s="6" customFormat="1" ht="17" customHeight="1" spans="1:3">
      <c r="A2" s="21"/>
      <c r="B2" s="21"/>
      <c r="C2" s="21"/>
    </row>
    <row r="3" s="6" customFormat="1" ht="17" customHeight="1" spans="1:3">
      <c r="A3" s="22" t="s">
        <v>1</v>
      </c>
      <c r="B3" s="22"/>
      <c r="C3" s="22"/>
    </row>
    <row r="4" s="6" customFormat="1" ht="17" customHeight="1" spans="1:3">
      <c r="A4" s="23" t="s">
        <v>319</v>
      </c>
      <c r="B4" s="23" t="s">
        <v>437</v>
      </c>
      <c r="C4" s="23" t="s">
        <v>4</v>
      </c>
    </row>
    <row r="5" s="6" customFormat="1" ht="17" customHeight="1" spans="1:3">
      <c r="A5" s="24" t="s">
        <v>438</v>
      </c>
      <c r="B5" s="14">
        <v>545600</v>
      </c>
      <c r="C5" s="14"/>
    </row>
    <row r="6" s="6" customFormat="1" ht="17" customHeight="1" spans="1:3">
      <c r="A6" s="24" t="s">
        <v>439</v>
      </c>
      <c r="B6" s="14">
        <v>545600</v>
      </c>
      <c r="C6" s="14"/>
    </row>
    <row r="7" s="6" customFormat="1" ht="17" customHeight="1" spans="1:3">
      <c r="A7" s="24" t="s">
        <v>440</v>
      </c>
      <c r="B7" s="14"/>
      <c r="C7" s="14">
        <v>98240</v>
      </c>
    </row>
    <row r="8" s="6" customFormat="1" ht="17" customHeight="1" spans="1:3">
      <c r="A8" s="24" t="s">
        <v>439</v>
      </c>
      <c r="B8" s="14"/>
      <c r="C8" s="14">
        <v>98240</v>
      </c>
    </row>
  </sheetData>
  <mergeCells count="3">
    <mergeCell ref="A1:C1"/>
    <mergeCell ref="A2:C2"/>
    <mergeCell ref="A3:C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D5" sqref="D5"/>
    </sheetView>
  </sheetViews>
  <sheetFormatPr defaultColWidth="12.1833333333333" defaultRowHeight="15.55" customHeight="1" outlineLevelCol="2"/>
  <cols>
    <col min="1" max="1" width="40" style="6" customWidth="1"/>
    <col min="2" max="2" width="27.625" style="6" customWidth="1"/>
    <col min="3" max="3" width="12.125" style="6" customWidth="1"/>
    <col min="4" max="231" width="12.1833333333333" style="6" customWidth="1"/>
    <col min="232" max="16359" width="12.1833333333333" style="6"/>
    <col min="16360" max="16384" width="12.1833333333333" style="39"/>
  </cols>
  <sheetData>
    <row r="1" s="6" customFormat="1" ht="34" customHeight="1" spans="1:3">
      <c r="A1" s="45" t="s">
        <v>441</v>
      </c>
      <c r="B1" s="45"/>
      <c r="C1" s="46"/>
    </row>
    <row r="2" s="6" customFormat="1" ht="16.95" customHeight="1" spans="1:3">
      <c r="A2" s="47" t="s">
        <v>26</v>
      </c>
      <c r="B2" s="47"/>
      <c r="C2" s="48"/>
    </row>
    <row r="3" ht="17" customHeight="1" spans="1:2">
      <c r="A3" s="49" t="s">
        <v>442</v>
      </c>
      <c r="B3" s="50"/>
    </row>
    <row r="4" ht="17" customHeight="1" spans="1:2">
      <c r="A4" s="51" t="s">
        <v>443</v>
      </c>
      <c r="B4" s="52" t="s">
        <v>444</v>
      </c>
    </row>
    <row r="5" ht="17" customHeight="1" spans="1:2">
      <c r="A5" s="53" t="s">
        <v>445</v>
      </c>
      <c r="B5" s="54">
        <f>B6+B7</f>
        <v>22382</v>
      </c>
    </row>
    <row r="6" ht="17" customHeight="1" spans="1:2">
      <c r="A6" s="53" t="s">
        <v>446</v>
      </c>
      <c r="B6" s="55">
        <v>22382</v>
      </c>
    </row>
    <row r="7" ht="17" customHeight="1" spans="1:2">
      <c r="A7" s="53" t="s">
        <v>447</v>
      </c>
      <c r="B7" s="55"/>
    </row>
    <row r="8" ht="17" customHeight="1" spans="1:2">
      <c r="A8" s="53" t="s">
        <v>448</v>
      </c>
      <c r="B8" s="55">
        <v>6705</v>
      </c>
    </row>
    <row r="9" ht="17" customHeight="1" spans="1:2">
      <c r="A9" s="53" t="s">
        <v>449</v>
      </c>
      <c r="B9" s="55"/>
    </row>
    <row r="10" ht="17" customHeight="1" spans="1:2">
      <c r="A10" s="53" t="s">
        <v>450</v>
      </c>
      <c r="B10" s="55"/>
    </row>
    <row r="11" ht="17" customHeight="1" spans="1:2">
      <c r="A11" s="56" t="s">
        <v>451</v>
      </c>
      <c r="B11" s="55"/>
    </row>
    <row r="12" ht="17" customHeight="1" spans="1:2">
      <c r="A12" s="56" t="s">
        <v>452</v>
      </c>
      <c r="B12" s="55"/>
    </row>
    <row r="13" ht="17" customHeight="1" spans="1:2">
      <c r="A13" s="56"/>
      <c r="B13" s="55"/>
    </row>
    <row r="14" ht="17" customHeight="1" spans="1:2">
      <c r="A14" s="57" t="s">
        <v>453</v>
      </c>
      <c r="B14" s="54">
        <f>B5+B8</f>
        <v>29087</v>
      </c>
    </row>
  </sheetData>
  <mergeCells count="3">
    <mergeCell ref="A1:B1"/>
    <mergeCell ref="A2:B2"/>
    <mergeCell ref="A3:B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7"/>
  <sheetViews>
    <sheetView workbookViewId="0">
      <selection activeCell="A2" sqref="A$1:C$1048576"/>
    </sheetView>
  </sheetViews>
  <sheetFormatPr defaultColWidth="9" defaultRowHeight="14.25" outlineLevelCol="2"/>
  <cols>
    <col min="1" max="1" width="9.44166666666667" style="25" customWidth="1"/>
    <col min="2" max="2" width="54" style="25" customWidth="1"/>
    <col min="3" max="3" width="22.4833333333333" style="25" customWidth="1"/>
  </cols>
  <sheetData>
    <row r="1" ht="22.5" spans="1:3">
      <c r="A1" s="26" t="s">
        <v>454</v>
      </c>
      <c r="B1" s="26"/>
      <c r="C1" s="26"/>
    </row>
    <row r="2" ht="13.5" spans="1:3">
      <c r="A2" s="40"/>
      <c r="B2" s="40"/>
      <c r="C2" s="41" t="s">
        <v>1</v>
      </c>
    </row>
    <row r="3" ht="38" customHeight="1" spans="1:3">
      <c r="A3" s="28" t="s">
        <v>2</v>
      </c>
      <c r="B3" s="28" t="s">
        <v>3</v>
      </c>
      <c r="C3" s="28" t="s">
        <v>4</v>
      </c>
    </row>
    <row r="4" ht="13.5" spans="1:3">
      <c r="A4" s="42"/>
      <c r="B4" s="28" t="s">
        <v>455</v>
      </c>
      <c r="C4" s="30">
        <f>SUM(C5,C13,C29,C41,C52,C110,C134,C177,C182,C186,C213,C230,C247)</f>
        <v>28096</v>
      </c>
    </row>
    <row r="5" ht="13.5" spans="1:3">
      <c r="A5" s="43">
        <v>206</v>
      </c>
      <c r="B5" s="44" t="s">
        <v>102</v>
      </c>
      <c r="C5" s="30">
        <f>C6</f>
        <v>0</v>
      </c>
    </row>
    <row r="6" ht="13.5" spans="1:3">
      <c r="A6" s="43">
        <v>20610</v>
      </c>
      <c r="B6" s="44" t="s">
        <v>456</v>
      </c>
      <c r="C6" s="30">
        <f>SUM(C7:C12)</f>
        <v>0</v>
      </c>
    </row>
    <row r="7" ht="13.5" spans="1:3">
      <c r="A7" s="43">
        <v>2061001</v>
      </c>
      <c r="B7" s="29" t="s">
        <v>457</v>
      </c>
      <c r="C7" s="30">
        <v>0</v>
      </c>
    </row>
    <row r="8" ht="13.5" spans="1:3">
      <c r="A8" s="43">
        <v>2061002</v>
      </c>
      <c r="B8" s="29" t="s">
        <v>458</v>
      </c>
      <c r="C8" s="30">
        <v>0</v>
      </c>
    </row>
    <row r="9" ht="13.5" spans="1:3">
      <c r="A9" s="43">
        <v>2061003</v>
      </c>
      <c r="B9" s="29" t="s">
        <v>459</v>
      </c>
      <c r="C9" s="30">
        <v>0</v>
      </c>
    </row>
    <row r="10" ht="13.5" spans="1:3">
      <c r="A10" s="43">
        <v>2061004</v>
      </c>
      <c r="B10" s="29" t="s">
        <v>460</v>
      </c>
      <c r="C10" s="30">
        <v>0</v>
      </c>
    </row>
    <row r="11" ht="13.5" spans="1:3">
      <c r="A11" s="43">
        <v>2061005</v>
      </c>
      <c r="B11" s="29" t="s">
        <v>461</v>
      </c>
      <c r="C11" s="30">
        <v>0</v>
      </c>
    </row>
    <row r="12" ht="13.5" spans="1:3">
      <c r="A12" s="43">
        <v>2061099</v>
      </c>
      <c r="B12" s="29" t="s">
        <v>462</v>
      </c>
      <c r="C12" s="30">
        <v>0</v>
      </c>
    </row>
    <row r="13" ht="13.5" spans="1:3">
      <c r="A13" s="43">
        <v>207</v>
      </c>
      <c r="B13" s="44" t="s">
        <v>114</v>
      </c>
      <c r="C13" s="30">
        <f>SUM(C14,C20,C26)</f>
        <v>5</v>
      </c>
    </row>
    <row r="14" ht="13.5" spans="1:3">
      <c r="A14" s="43">
        <v>20707</v>
      </c>
      <c r="B14" s="44" t="s">
        <v>463</v>
      </c>
      <c r="C14" s="30">
        <f>SUM(C15:C19)</f>
        <v>5</v>
      </c>
    </row>
    <row r="15" ht="13.5" spans="1:3">
      <c r="A15" s="43">
        <v>2070701</v>
      </c>
      <c r="B15" s="29" t="s">
        <v>464</v>
      </c>
      <c r="C15" s="30">
        <v>0</v>
      </c>
    </row>
    <row r="16" ht="13.5" spans="1:3">
      <c r="A16" s="43">
        <v>2070702</v>
      </c>
      <c r="B16" s="29" t="s">
        <v>465</v>
      </c>
      <c r="C16" s="30">
        <v>0</v>
      </c>
    </row>
    <row r="17" ht="13.5" spans="1:3">
      <c r="A17" s="43">
        <v>2070703</v>
      </c>
      <c r="B17" s="29" t="s">
        <v>466</v>
      </c>
      <c r="C17" s="30">
        <v>0</v>
      </c>
    </row>
    <row r="18" ht="13.5" spans="1:3">
      <c r="A18" s="43">
        <v>2070704</v>
      </c>
      <c r="B18" s="29" t="s">
        <v>467</v>
      </c>
      <c r="C18" s="30">
        <v>0</v>
      </c>
    </row>
    <row r="19" ht="13.5" spans="1:3">
      <c r="A19" s="43">
        <v>2070799</v>
      </c>
      <c r="B19" s="29" t="s">
        <v>468</v>
      </c>
      <c r="C19" s="30">
        <v>5</v>
      </c>
    </row>
    <row r="20" ht="13.5" spans="1:3">
      <c r="A20" s="43">
        <v>20709</v>
      </c>
      <c r="B20" s="44" t="s">
        <v>469</v>
      </c>
      <c r="C20" s="30">
        <f>SUM(C21:C25)</f>
        <v>0</v>
      </c>
    </row>
    <row r="21" ht="13.5" spans="1:3">
      <c r="A21" s="43">
        <v>2070901</v>
      </c>
      <c r="B21" s="29" t="s">
        <v>470</v>
      </c>
      <c r="C21" s="30">
        <v>0</v>
      </c>
    </row>
    <row r="22" ht="13.5" spans="1:3">
      <c r="A22" s="43">
        <v>2070902</v>
      </c>
      <c r="B22" s="29" t="s">
        <v>471</v>
      </c>
      <c r="C22" s="30">
        <v>0</v>
      </c>
    </row>
    <row r="23" ht="13.5" spans="1:3">
      <c r="A23" s="43">
        <v>2070903</v>
      </c>
      <c r="B23" s="29" t="s">
        <v>472</v>
      </c>
      <c r="C23" s="30">
        <v>0</v>
      </c>
    </row>
    <row r="24" ht="13.5" spans="1:3">
      <c r="A24" s="43">
        <v>2070904</v>
      </c>
      <c r="B24" s="29" t="s">
        <v>473</v>
      </c>
      <c r="C24" s="30">
        <v>0</v>
      </c>
    </row>
    <row r="25" ht="13.5" spans="1:3">
      <c r="A25" s="43">
        <v>2070999</v>
      </c>
      <c r="B25" s="29" t="s">
        <v>474</v>
      </c>
      <c r="C25" s="30">
        <v>0</v>
      </c>
    </row>
    <row r="26" ht="13.5" spans="1:3">
      <c r="A26" s="43">
        <v>20710</v>
      </c>
      <c r="B26" s="44" t="s">
        <v>475</v>
      </c>
      <c r="C26" s="30">
        <f>SUM(C27:C28)</f>
        <v>0</v>
      </c>
    </row>
    <row r="27" ht="13.5" spans="1:3">
      <c r="A27" s="43">
        <v>2071001</v>
      </c>
      <c r="B27" s="29" t="s">
        <v>476</v>
      </c>
      <c r="C27" s="30">
        <v>0</v>
      </c>
    </row>
    <row r="28" ht="13.5" spans="1:3">
      <c r="A28" s="43">
        <v>2071099</v>
      </c>
      <c r="B28" s="29" t="s">
        <v>477</v>
      </c>
      <c r="C28" s="30">
        <v>0</v>
      </c>
    </row>
    <row r="29" ht="13.5" spans="1:3">
      <c r="A29" s="43">
        <v>208</v>
      </c>
      <c r="B29" s="44" t="s">
        <v>127</v>
      </c>
      <c r="C29" s="30">
        <f>SUM(C30,C34,C38)</f>
        <v>30</v>
      </c>
    </row>
    <row r="30" ht="13.5" spans="1:3">
      <c r="A30" s="43">
        <v>20822</v>
      </c>
      <c r="B30" s="44" t="s">
        <v>478</v>
      </c>
      <c r="C30" s="30">
        <f>SUM(C31:C33)</f>
        <v>30</v>
      </c>
    </row>
    <row r="31" ht="13.5" spans="1:3">
      <c r="A31" s="43">
        <v>2082201</v>
      </c>
      <c r="B31" s="29" t="s">
        <v>479</v>
      </c>
      <c r="C31" s="30">
        <v>30</v>
      </c>
    </row>
    <row r="32" ht="13.5" spans="1:3">
      <c r="A32" s="43">
        <v>2082202</v>
      </c>
      <c r="B32" s="29" t="s">
        <v>480</v>
      </c>
      <c r="C32" s="30">
        <v>0</v>
      </c>
    </row>
    <row r="33" ht="13.5" spans="1:3">
      <c r="A33" s="43">
        <v>2082299</v>
      </c>
      <c r="B33" s="29" t="s">
        <v>481</v>
      </c>
      <c r="C33" s="30">
        <v>0</v>
      </c>
    </row>
    <row r="34" ht="13.5" spans="1:3">
      <c r="A34" s="43">
        <v>20823</v>
      </c>
      <c r="B34" s="44" t="s">
        <v>482</v>
      </c>
      <c r="C34" s="30">
        <f>SUM(C35:C37)</f>
        <v>0</v>
      </c>
    </row>
    <row r="35" ht="13.5" spans="1:3">
      <c r="A35" s="43">
        <v>2082301</v>
      </c>
      <c r="B35" s="29" t="s">
        <v>479</v>
      </c>
      <c r="C35" s="30">
        <v>0</v>
      </c>
    </row>
    <row r="36" ht="13.5" spans="1:3">
      <c r="A36" s="43">
        <v>2082302</v>
      </c>
      <c r="B36" s="29" t="s">
        <v>480</v>
      </c>
      <c r="C36" s="30">
        <v>0</v>
      </c>
    </row>
    <row r="37" ht="13.5" spans="1:3">
      <c r="A37" s="43">
        <v>2082399</v>
      </c>
      <c r="B37" s="29" t="s">
        <v>483</v>
      </c>
      <c r="C37" s="30">
        <v>0</v>
      </c>
    </row>
    <row r="38" ht="13.5" spans="1:3">
      <c r="A38" s="43">
        <v>20829</v>
      </c>
      <c r="B38" s="44" t="s">
        <v>484</v>
      </c>
      <c r="C38" s="30">
        <f>SUM(C39:C40)</f>
        <v>0</v>
      </c>
    </row>
    <row r="39" ht="13.5" spans="1:3">
      <c r="A39" s="43">
        <v>2082901</v>
      </c>
      <c r="B39" s="29" t="s">
        <v>480</v>
      </c>
      <c r="C39" s="30">
        <v>0</v>
      </c>
    </row>
    <row r="40" ht="13.5" spans="1:3">
      <c r="A40" s="43">
        <v>2082999</v>
      </c>
      <c r="B40" s="29" t="s">
        <v>485</v>
      </c>
      <c r="C40" s="30">
        <v>0</v>
      </c>
    </row>
    <row r="41" ht="13.5" spans="1:3">
      <c r="A41" s="43">
        <v>211</v>
      </c>
      <c r="B41" s="44" t="s">
        <v>220</v>
      </c>
      <c r="C41" s="30">
        <f>SUM(C42,C47)</f>
        <v>0</v>
      </c>
    </row>
    <row r="42" ht="13.5" spans="1:3">
      <c r="A42" s="43">
        <v>21160</v>
      </c>
      <c r="B42" s="44" t="s">
        <v>486</v>
      </c>
      <c r="C42" s="30">
        <f>SUM(C43:C46)</f>
        <v>0</v>
      </c>
    </row>
    <row r="43" ht="13.5" spans="1:3">
      <c r="A43" s="43">
        <v>2116001</v>
      </c>
      <c r="B43" s="29" t="s">
        <v>487</v>
      </c>
      <c r="C43" s="30">
        <v>0</v>
      </c>
    </row>
    <row r="44" ht="13.5" spans="1:3">
      <c r="A44" s="43">
        <v>2116002</v>
      </c>
      <c r="B44" s="29" t="s">
        <v>488</v>
      </c>
      <c r="C44" s="30">
        <v>0</v>
      </c>
    </row>
    <row r="45" ht="13.5" spans="1:3">
      <c r="A45" s="43">
        <v>2116003</v>
      </c>
      <c r="B45" s="29" t="s">
        <v>489</v>
      </c>
      <c r="C45" s="30">
        <v>0</v>
      </c>
    </row>
    <row r="46" ht="13.5" spans="1:3">
      <c r="A46" s="43">
        <v>2116099</v>
      </c>
      <c r="B46" s="29" t="s">
        <v>490</v>
      </c>
      <c r="C46" s="30">
        <v>0</v>
      </c>
    </row>
    <row r="47" ht="13.5" spans="1:3">
      <c r="A47" s="43">
        <v>21161</v>
      </c>
      <c r="B47" s="44" t="s">
        <v>491</v>
      </c>
      <c r="C47" s="30">
        <f>SUM(C48:C51)</f>
        <v>0</v>
      </c>
    </row>
    <row r="48" ht="13.5" spans="1:3">
      <c r="A48" s="43">
        <v>2116101</v>
      </c>
      <c r="B48" s="29" t="s">
        <v>492</v>
      </c>
      <c r="C48" s="30">
        <v>0</v>
      </c>
    </row>
    <row r="49" ht="13.5" spans="1:3">
      <c r="A49" s="43">
        <v>2116102</v>
      </c>
      <c r="B49" s="29" t="s">
        <v>493</v>
      </c>
      <c r="C49" s="30">
        <v>0</v>
      </c>
    </row>
    <row r="50" ht="13.5" spans="1:3">
      <c r="A50" s="43">
        <v>2116103</v>
      </c>
      <c r="B50" s="29" t="s">
        <v>494</v>
      </c>
      <c r="C50" s="30">
        <v>0</v>
      </c>
    </row>
    <row r="51" ht="13.5" spans="1:3">
      <c r="A51" s="43">
        <v>2116104</v>
      </c>
      <c r="B51" s="29" t="s">
        <v>495</v>
      </c>
      <c r="C51" s="30">
        <v>0</v>
      </c>
    </row>
    <row r="52" ht="13.5" spans="1:3">
      <c r="A52" s="43">
        <v>212</v>
      </c>
      <c r="B52" s="44" t="s">
        <v>226</v>
      </c>
      <c r="C52" s="30">
        <f>SUM(C53,C69,C73:C74,C80,C84,C88,C92,C98,C101)</f>
        <v>27347</v>
      </c>
    </row>
    <row r="53" ht="13.5" spans="1:3">
      <c r="A53" s="43">
        <v>21208</v>
      </c>
      <c r="B53" s="44" t="s">
        <v>496</v>
      </c>
      <c r="C53" s="30">
        <f>SUM(C54:C68)</f>
        <v>24013</v>
      </c>
    </row>
    <row r="54" ht="13.5" spans="1:3">
      <c r="A54" s="43">
        <v>2120801</v>
      </c>
      <c r="B54" s="29" t="s">
        <v>497</v>
      </c>
      <c r="C54" s="30">
        <v>13939</v>
      </c>
    </row>
    <row r="55" ht="13.5" spans="1:3">
      <c r="A55" s="43">
        <v>2120802</v>
      </c>
      <c r="B55" s="29" t="s">
        <v>498</v>
      </c>
      <c r="C55" s="30">
        <v>0</v>
      </c>
    </row>
    <row r="56" ht="13.5" spans="1:3">
      <c r="A56" s="43">
        <v>2120803</v>
      </c>
      <c r="B56" s="29" t="s">
        <v>499</v>
      </c>
      <c r="C56" s="30">
        <v>0</v>
      </c>
    </row>
    <row r="57" ht="13.5" spans="1:3">
      <c r="A57" s="43">
        <v>2120804</v>
      </c>
      <c r="B57" s="29" t="s">
        <v>500</v>
      </c>
      <c r="C57" s="30">
        <v>60</v>
      </c>
    </row>
    <row r="58" ht="13.5" spans="1:3">
      <c r="A58" s="43">
        <v>2120805</v>
      </c>
      <c r="B58" s="29" t="s">
        <v>501</v>
      </c>
      <c r="C58" s="30">
        <v>0</v>
      </c>
    </row>
    <row r="59" ht="13.5" spans="1:3">
      <c r="A59" s="43">
        <v>2120806</v>
      </c>
      <c r="B59" s="29" t="s">
        <v>502</v>
      </c>
      <c r="C59" s="30">
        <v>0</v>
      </c>
    </row>
    <row r="60" ht="13.5" spans="1:3">
      <c r="A60" s="43">
        <v>2120807</v>
      </c>
      <c r="B60" s="29" t="s">
        <v>503</v>
      </c>
      <c r="C60" s="30">
        <v>0</v>
      </c>
    </row>
    <row r="61" ht="13.5" spans="1:3">
      <c r="A61" s="43">
        <v>2120809</v>
      </c>
      <c r="B61" s="29" t="s">
        <v>504</v>
      </c>
      <c r="C61" s="30">
        <v>0</v>
      </c>
    </row>
    <row r="62" ht="13.5" spans="1:3">
      <c r="A62" s="43">
        <v>2120810</v>
      </c>
      <c r="B62" s="29" t="s">
        <v>505</v>
      </c>
      <c r="C62" s="30">
        <v>0</v>
      </c>
    </row>
    <row r="63" ht="13.5" spans="1:3">
      <c r="A63" s="43">
        <v>2120811</v>
      </c>
      <c r="B63" s="29" t="s">
        <v>506</v>
      </c>
      <c r="C63" s="30">
        <v>0</v>
      </c>
    </row>
    <row r="64" ht="13.5" spans="1:3">
      <c r="A64" s="43">
        <v>2120813</v>
      </c>
      <c r="B64" s="29" t="s">
        <v>272</v>
      </c>
      <c r="C64" s="30">
        <v>0</v>
      </c>
    </row>
    <row r="65" ht="13.5" spans="1:3">
      <c r="A65" s="43">
        <v>2120814</v>
      </c>
      <c r="B65" s="29" t="s">
        <v>507</v>
      </c>
      <c r="C65" s="30">
        <v>0</v>
      </c>
    </row>
    <row r="66" ht="13.5" spans="1:3">
      <c r="A66" s="43">
        <v>2120815</v>
      </c>
      <c r="B66" s="29" t="s">
        <v>508</v>
      </c>
      <c r="C66" s="30">
        <v>0</v>
      </c>
    </row>
    <row r="67" ht="13.5" spans="1:3">
      <c r="A67" s="43">
        <v>2120816</v>
      </c>
      <c r="B67" s="29" t="s">
        <v>509</v>
      </c>
      <c r="C67" s="30">
        <v>0</v>
      </c>
    </row>
    <row r="68" ht="13.5" spans="1:3">
      <c r="A68" s="43">
        <v>2120899</v>
      </c>
      <c r="B68" s="29" t="s">
        <v>510</v>
      </c>
      <c r="C68" s="30">
        <v>10014</v>
      </c>
    </row>
    <row r="69" ht="13.5" spans="1:3">
      <c r="A69" s="43">
        <v>21210</v>
      </c>
      <c r="B69" s="44" t="s">
        <v>511</v>
      </c>
      <c r="C69" s="30">
        <f>SUM(C70:C72)</f>
        <v>3334</v>
      </c>
    </row>
    <row r="70" ht="13.5" spans="1:3">
      <c r="A70" s="43">
        <v>2121001</v>
      </c>
      <c r="B70" s="29" t="s">
        <v>497</v>
      </c>
      <c r="C70" s="30">
        <v>3334</v>
      </c>
    </row>
    <row r="71" ht="13.5" spans="1:3">
      <c r="A71" s="43">
        <v>2121002</v>
      </c>
      <c r="B71" s="29" t="s">
        <v>498</v>
      </c>
      <c r="C71" s="30">
        <v>0</v>
      </c>
    </row>
    <row r="72" ht="13.5" spans="1:3">
      <c r="A72" s="43">
        <v>2121099</v>
      </c>
      <c r="B72" s="29" t="s">
        <v>512</v>
      </c>
      <c r="C72" s="30">
        <v>0</v>
      </c>
    </row>
    <row r="73" ht="13.5" spans="1:3">
      <c r="A73" s="43">
        <v>21211</v>
      </c>
      <c r="B73" s="44" t="s">
        <v>513</v>
      </c>
      <c r="C73" s="30">
        <v>0</v>
      </c>
    </row>
    <row r="74" ht="13.5" spans="1:3">
      <c r="A74" s="43">
        <v>21213</v>
      </c>
      <c r="B74" s="44" t="s">
        <v>514</v>
      </c>
      <c r="C74" s="30">
        <f>SUM(C75:C79)</f>
        <v>0</v>
      </c>
    </row>
    <row r="75" ht="13.5" spans="1:3">
      <c r="A75" s="43">
        <v>2121301</v>
      </c>
      <c r="B75" s="29" t="s">
        <v>515</v>
      </c>
      <c r="C75" s="30">
        <v>0</v>
      </c>
    </row>
    <row r="76" ht="13.5" spans="1:3">
      <c r="A76" s="43">
        <v>2121302</v>
      </c>
      <c r="B76" s="29" t="s">
        <v>516</v>
      </c>
      <c r="C76" s="30">
        <v>0</v>
      </c>
    </row>
    <row r="77" ht="13.5" spans="1:3">
      <c r="A77" s="43">
        <v>2121303</v>
      </c>
      <c r="B77" s="29" t="s">
        <v>517</v>
      </c>
      <c r="C77" s="30">
        <v>0</v>
      </c>
    </row>
    <row r="78" ht="13.5" spans="1:3">
      <c r="A78" s="43">
        <v>2121304</v>
      </c>
      <c r="B78" s="29" t="s">
        <v>518</v>
      </c>
      <c r="C78" s="30">
        <v>0</v>
      </c>
    </row>
    <row r="79" ht="13.5" spans="1:3">
      <c r="A79" s="43">
        <v>2121399</v>
      </c>
      <c r="B79" s="29" t="s">
        <v>519</v>
      </c>
      <c r="C79" s="30">
        <v>0</v>
      </c>
    </row>
    <row r="80" ht="13.5" spans="1:3">
      <c r="A80" s="43">
        <v>21214</v>
      </c>
      <c r="B80" s="44" t="s">
        <v>520</v>
      </c>
      <c r="C80" s="30">
        <f>SUM(C81:C83)</f>
        <v>0</v>
      </c>
    </row>
    <row r="81" ht="13.5" spans="1:3">
      <c r="A81" s="43">
        <v>2121401</v>
      </c>
      <c r="B81" s="29" t="s">
        <v>521</v>
      </c>
      <c r="C81" s="30">
        <v>0</v>
      </c>
    </row>
    <row r="82" ht="13.5" spans="1:3">
      <c r="A82" s="43">
        <v>2121402</v>
      </c>
      <c r="B82" s="29" t="s">
        <v>522</v>
      </c>
      <c r="C82" s="30">
        <v>0</v>
      </c>
    </row>
    <row r="83" ht="13.5" spans="1:3">
      <c r="A83" s="43">
        <v>2121499</v>
      </c>
      <c r="B83" s="29" t="s">
        <v>523</v>
      </c>
      <c r="C83" s="30">
        <v>0</v>
      </c>
    </row>
    <row r="84" ht="13.5" spans="1:3">
      <c r="A84" s="43">
        <v>21215</v>
      </c>
      <c r="B84" s="44" t="s">
        <v>524</v>
      </c>
      <c r="C84" s="30">
        <f>SUM(C85:C87)</f>
        <v>0</v>
      </c>
    </row>
    <row r="85" ht="13.5" spans="1:3">
      <c r="A85" s="43">
        <v>2121501</v>
      </c>
      <c r="B85" s="29" t="s">
        <v>525</v>
      </c>
      <c r="C85" s="30">
        <v>0</v>
      </c>
    </row>
    <row r="86" ht="13.5" spans="1:3">
      <c r="A86" s="43">
        <v>2121502</v>
      </c>
      <c r="B86" s="29" t="s">
        <v>526</v>
      </c>
      <c r="C86" s="30">
        <v>0</v>
      </c>
    </row>
    <row r="87" ht="13.5" spans="1:3">
      <c r="A87" s="43">
        <v>2121599</v>
      </c>
      <c r="B87" s="29" t="s">
        <v>527</v>
      </c>
      <c r="C87" s="30">
        <v>0</v>
      </c>
    </row>
    <row r="88" ht="13.5" spans="1:3">
      <c r="A88" s="43">
        <v>21216</v>
      </c>
      <c r="B88" s="44" t="s">
        <v>528</v>
      </c>
      <c r="C88" s="30">
        <f>SUM(C89:C91)</f>
        <v>0</v>
      </c>
    </row>
    <row r="89" ht="13.5" spans="1:3">
      <c r="A89" s="43">
        <v>2121601</v>
      </c>
      <c r="B89" s="29" t="s">
        <v>525</v>
      </c>
      <c r="C89" s="30">
        <v>0</v>
      </c>
    </row>
    <row r="90" ht="13.5" spans="1:3">
      <c r="A90" s="43">
        <v>2121602</v>
      </c>
      <c r="B90" s="29" t="s">
        <v>526</v>
      </c>
      <c r="C90" s="30">
        <v>0</v>
      </c>
    </row>
    <row r="91" ht="13.5" spans="1:3">
      <c r="A91" s="43">
        <v>2121699</v>
      </c>
      <c r="B91" s="29" t="s">
        <v>529</v>
      </c>
      <c r="C91" s="30">
        <v>0</v>
      </c>
    </row>
    <row r="92" ht="13.5" spans="1:3">
      <c r="A92" s="43">
        <v>21217</v>
      </c>
      <c r="B92" s="44" t="s">
        <v>530</v>
      </c>
      <c r="C92" s="30">
        <f>SUM(C93:C97)</f>
        <v>0</v>
      </c>
    </row>
    <row r="93" ht="13.5" spans="1:3">
      <c r="A93" s="43">
        <v>2121701</v>
      </c>
      <c r="B93" s="29" t="s">
        <v>531</v>
      </c>
      <c r="C93" s="30">
        <v>0</v>
      </c>
    </row>
    <row r="94" ht="13.5" spans="1:3">
      <c r="A94" s="43">
        <v>2121702</v>
      </c>
      <c r="B94" s="29" t="s">
        <v>532</v>
      </c>
      <c r="C94" s="30">
        <v>0</v>
      </c>
    </row>
    <row r="95" ht="13.5" spans="1:3">
      <c r="A95" s="43">
        <v>2121703</v>
      </c>
      <c r="B95" s="29" t="s">
        <v>533</v>
      </c>
      <c r="C95" s="30">
        <v>0</v>
      </c>
    </row>
    <row r="96" ht="13.5" spans="1:3">
      <c r="A96" s="43">
        <v>2121704</v>
      </c>
      <c r="B96" s="29" t="s">
        <v>534</v>
      </c>
      <c r="C96" s="30">
        <v>0</v>
      </c>
    </row>
    <row r="97" ht="13.5" spans="1:3">
      <c r="A97" s="43">
        <v>2121799</v>
      </c>
      <c r="B97" s="29" t="s">
        <v>535</v>
      </c>
      <c r="C97" s="30">
        <v>0</v>
      </c>
    </row>
    <row r="98" ht="13.5" spans="1:3">
      <c r="A98" s="43">
        <v>21218</v>
      </c>
      <c r="B98" s="44" t="s">
        <v>536</v>
      </c>
      <c r="C98" s="30">
        <f>SUM(C99:C100)</f>
        <v>0</v>
      </c>
    </row>
    <row r="99" ht="13.5" spans="1:3">
      <c r="A99" s="43">
        <v>2121801</v>
      </c>
      <c r="B99" s="29" t="s">
        <v>537</v>
      </c>
      <c r="C99" s="30">
        <v>0</v>
      </c>
    </row>
    <row r="100" ht="13.5" spans="1:3">
      <c r="A100" s="43">
        <v>2121899</v>
      </c>
      <c r="B100" s="29" t="s">
        <v>538</v>
      </c>
      <c r="C100" s="30">
        <v>0</v>
      </c>
    </row>
    <row r="101" ht="13.5" spans="1:3">
      <c r="A101" s="43">
        <v>21219</v>
      </c>
      <c r="B101" s="44" t="s">
        <v>539</v>
      </c>
      <c r="C101" s="30">
        <f>SUM(C102:C109)</f>
        <v>0</v>
      </c>
    </row>
    <row r="102" ht="13.5" spans="1:3">
      <c r="A102" s="43">
        <v>2121901</v>
      </c>
      <c r="B102" s="29" t="s">
        <v>525</v>
      </c>
      <c r="C102" s="30">
        <v>0</v>
      </c>
    </row>
    <row r="103" ht="13.5" spans="1:3">
      <c r="A103" s="43">
        <v>2121902</v>
      </c>
      <c r="B103" s="29" t="s">
        <v>526</v>
      </c>
      <c r="C103" s="30">
        <v>0</v>
      </c>
    </row>
    <row r="104" ht="13.5" spans="1:3">
      <c r="A104" s="43">
        <v>2121903</v>
      </c>
      <c r="B104" s="29" t="s">
        <v>540</v>
      </c>
      <c r="C104" s="30">
        <v>0</v>
      </c>
    </row>
    <row r="105" ht="13.5" spans="1:3">
      <c r="A105" s="43">
        <v>2121904</v>
      </c>
      <c r="B105" s="29" t="s">
        <v>541</v>
      </c>
      <c r="C105" s="30">
        <v>0</v>
      </c>
    </row>
    <row r="106" ht="13.5" spans="1:3">
      <c r="A106" s="43">
        <v>2121905</v>
      </c>
      <c r="B106" s="29" t="s">
        <v>542</v>
      </c>
      <c r="C106" s="30">
        <v>0</v>
      </c>
    </row>
    <row r="107" ht="13.5" spans="1:3">
      <c r="A107" s="43">
        <v>2121906</v>
      </c>
      <c r="B107" s="29" t="s">
        <v>543</v>
      </c>
      <c r="C107" s="30">
        <v>0</v>
      </c>
    </row>
    <row r="108" ht="13.5" spans="1:3">
      <c r="A108" s="43">
        <v>2121907</v>
      </c>
      <c r="B108" s="29" t="s">
        <v>544</v>
      </c>
      <c r="C108" s="30">
        <v>0</v>
      </c>
    </row>
    <row r="109" ht="13.5" spans="1:3">
      <c r="A109" s="43">
        <v>2121999</v>
      </c>
      <c r="B109" s="29" t="s">
        <v>545</v>
      </c>
      <c r="C109" s="30">
        <v>0</v>
      </c>
    </row>
    <row r="110" ht="13.5" spans="1:3">
      <c r="A110" s="43">
        <v>213</v>
      </c>
      <c r="B110" s="44" t="s">
        <v>239</v>
      </c>
      <c r="C110" s="30">
        <f>SUM(C111,C116,C121,C126,C129)</f>
        <v>0</v>
      </c>
    </row>
    <row r="111" ht="13.5" spans="1:3">
      <c r="A111" s="43">
        <v>21366</v>
      </c>
      <c r="B111" s="44" t="s">
        <v>546</v>
      </c>
      <c r="C111" s="30">
        <f>SUM(C112:C115)</f>
        <v>0</v>
      </c>
    </row>
    <row r="112" ht="13.5" spans="1:3">
      <c r="A112" s="43">
        <v>2136601</v>
      </c>
      <c r="B112" s="29" t="s">
        <v>480</v>
      </c>
      <c r="C112" s="30">
        <v>0</v>
      </c>
    </row>
    <row r="113" ht="13.5" spans="1:3">
      <c r="A113" s="43">
        <v>2136602</v>
      </c>
      <c r="B113" s="29" t="s">
        <v>547</v>
      </c>
      <c r="C113" s="30">
        <v>0</v>
      </c>
    </row>
    <row r="114" ht="13.5" spans="1:3">
      <c r="A114" s="43">
        <v>2136603</v>
      </c>
      <c r="B114" s="29" t="s">
        <v>548</v>
      </c>
      <c r="C114" s="30">
        <v>0</v>
      </c>
    </row>
    <row r="115" ht="13.5" spans="1:3">
      <c r="A115" s="43">
        <v>2136699</v>
      </c>
      <c r="B115" s="29" t="s">
        <v>549</v>
      </c>
      <c r="C115" s="30">
        <v>0</v>
      </c>
    </row>
    <row r="116" ht="13.5" spans="1:3">
      <c r="A116" s="43">
        <v>21367</v>
      </c>
      <c r="B116" s="44" t="s">
        <v>550</v>
      </c>
      <c r="C116" s="30">
        <f>SUM(C117:C120)</f>
        <v>0</v>
      </c>
    </row>
    <row r="117" ht="13.5" spans="1:3">
      <c r="A117" s="43">
        <v>2136701</v>
      </c>
      <c r="B117" s="29" t="s">
        <v>480</v>
      </c>
      <c r="C117" s="30">
        <v>0</v>
      </c>
    </row>
    <row r="118" ht="13.5" spans="1:3">
      <c r="A118" s="43">
        <v>2136702</v>
      </c>
      <c r="B118" s="29" t="s">
        <v>547</v>
      </c>
      <c r="C118" s="30">
        <v>0</v>
      </c>
    </row>
    <row r="119" ht="13.5" spans="1:3">
      <c r="A119" s="43">
        <v>2136703</v>
      </c>
      <c r="B119" s="29" t="s">
        <v>551</v>
      </c>
      <c r="C119" s="30">
        <v>0</v>
      </c>
    </row>
    <row r="120" ht="13.5" spans="1:3">
      <c r="A120" s="43">
        <v>2136799</v>
      </c>
      <c r="B120" s="29" t="s">
        <v>552</v>
      </c>
      <c r="C120" s="30">
        <v>0</v>
      </c>
    </row>
    <row r="121" ht="13.5" spans="1:3">
      <c r="A121" s="43">
        <v>21369</v>
      </c>
      <c r="B121" s="44" t="s">
        <v>553</v>
      </c>
      <c r="C121" s="30">
        <f>SUM(C122:C125)</f>
        <v>0</v>
      </c>
    </row>
    <row r="122" ht="13.5" spans="1:3">
      <c r="A122" s="43">
        <v>2136901</v>
      </c>
      <c r="B122" s="29" t="s">
        <v>554</v>
      </c>
      <c r="C122" s="30">
        <v>0</v>
      </c>
    </row>
    <row r="123" ht="13.5" spans="1:3">
      <c r="A123" s="43">
        <v>2136902</v>
      </c>
      <c r="B123" s="29" t="s">
        <v>555</v>
      </c>
      <c r="C123" s="30">
        <v>0</v>
      </c>
    </row>
    <row r="124" ht="13.5" spans="1:3">
      <c r="A124" s="43">
        <v>2136903</v>
      </c>
      <c r="B124" s="29" t="s">
        <v>556</v>
      </c>
      <c r="C124" s="30">
        <v>0</v>
      </c>
    </row>
    <row r="125" ht="13.5" spans="1:3">
      <c r="A125" s="43">
        <v>2136999</v>
      </c>
      <c r="B125" s="29" t="s">
        <v>557</v>
      </c>
      <c r="C125" s="30">
        <v>0</v>
      </c>
    </row>
    <row r="126" ht="13.5" spans="1:3">
      <c r="A126" s="43">
        <v>21370</v>
      </c>
      <c r="B126" s="44" t="s">
        <v>558</v>
      </c>
      <c r="C126" s="30">
        <f>SUM(C127:C128)</f>
        <v>0</v>
      </c>
    </row>
    <row r="127" ht="13.5" spans="1:3">
      <c r="A127" s="43">
        <v>2137001</v>
      </c>
      <c r="B127" s="29" t="s">
        <v>559</v>
      </c>
      <c r="C127" s="30">
        <v>0</v>
      </c>
    </row>
    <row r="128" ht="13.5" spans="1:3">
      <c r="A128" s="43">
        <v>2137099</v>
      </c>
      <c r="B128" s="29" t="s">
        <v>560</v>
      </c>
      <c r="C128" s="30">
        <v>0</v>
      </c>
    </row>
    <row r="129" ht="13.5" spans="1:3">
      <c r="A129" s="43">
        <v>21371</v>
      </c>
      <c r="B129" s="44" t="s">
        <v>561</v>
      </c>
      <c r="C129" s="30">
        <f>SUM(C130:C133)</f>
        <v>0</v>
      </c>
    </row>
    <row r="130" ht="13.5" spans="1:3">
      <c r="A130" s="43">
        <v>2137101</v>
      </c>
      <c r="B130" s="29" t="s">
        <v>562</v>
      </c>
      <c r="C130" s="30">
        <v>0</v>
      </c>
    </row>
    <row r="131" ht="13.5" spans="1:3">
      <c r="A131" s="43">
        <v>2137102</v>
      </c>
      <c r="B131" s="29" t="s">
        <v>563</v>
      </c>
      <c r="C131" s="30">
        <v>0</v>
      </c>
    </row>
    <row r="132" ht="13.5" spans="1:3">
      <c r="A132" s="43">
        <v>2137103</v>
      </c>
      <c r="B132" s="29" t="s">
        <v>564</v>
      </c>
      <c r="C132" s="30">
        <v>0</v>
      </c>
    </row>
    <row r="133" ht="13.5" spans="1:3">
      <c r="A133" s="43">
        <v>2137199</v>
      </c>
      <c r="B133" s="29" t="s">
        <v>565</v>
      </c>
      <c r="C133" s="30">
        <v>0</v>
      </c>
    </row>
    <row r="134" ht="13.5" spans="1:3">
      <c r="A134" s="43">
        <v>214</v>
      </c>
      <c r="B134" s="44" t="s">
        <v>254</v>
      </c>
      <c r="C134" s="30">
        <f>SUM(C135,C140,C145,C154,C161,C170,C173,C176)</f>
        <v>0</v>
      </c>
    </row>
    <row r="135" ht="13.5" spans="1:3">
      <c r="A135" s="43">
        <v>21460</v>
      </c>
      <c r="B135" s="44" t="s">
        <v>566</v>
      </c>
      <c r="C135" s="30">
        <f>SUM(C136:C139)</f>
        <v>0</v>
      </c>
    </row>
    <row r="136" ht="13.5" spans="1:3">
      <c r="A136" s="43">
        <v>2146001</v>
      </c>
      <c r="B136" s="29" t="s">
        <v>567</v>
      </c>
      <c r="C136" s="30">
        <v>0</v>
      </c>
    </row>
    <row r="137" ht="13.5" spans="1:3">
      <c r="A137" s="43">
        <v>2146002</v>
      </c>
      <c r="B137" s="29" t="s">
        <v>256</v>
      </c>
      <c r="C137" s="30">
        <v>0</v>
      </c>
    </row>
    <row r="138" ht="13.5" spans="1:3">
      <c r="A138" s="43">
        <v>2146003</v>
      </c>
      <c r="B138" s="29" t="s">
        <v>568</v>
      </c>
      <c r="C138" s="30">
        <v>0</v>
      </c>
    </row>
    <row r="139" ht="13.5" spans="1:3">
      <c r="A139" s="43">
        <v>2146099</v>
      </c>
      <c r="B139" s="29" t="s">
        <v>569</v>
      </c>
      <c r="C139" s="30">
        <v>0</v>
      </c>
    </row>
    <row r="140" ht="13.5" spans="1:3">
      <c r="A140" s="43">
        <v>21462</v>
      </c>
      <c r="B140" s="44" t="s">
        <v>570</v>
      </c>
      <c r="C140" s="30">
        <f>SUM(C141:C144)</f>
        <v>0</v>
      </c>
    </row>
    <row r="141" ht="13.5" spans="1:3">
      <c r="A141" s="43">
        <v>2146201</v>
      </c>
      <c r="B141" s="29" t="s">
        <v>568</v>
      </c>
      <c r="C141" s="30">
        <v>0</v>
      </c>
    </row>
    <row r="142" ht="13.5" spans="1:3">
      <c r="A142" s="43">
        <v>2146202</v>
      </c>
      <c r="B142" s="29" t="s">
        <v>571</v>
      </c>
      <c r="C142" s="30">
        <v>0</v>
      </c>
    </row>
    <row r="143" ht="13.5" spans="1:3">
      <c r="A143" s="43">
        <v>2146203</v>
      </c>
      <c r="B143" s="29" t="s">
        <v>572</v>
      </c>
      <c r="C143" s="30">
        <v>0</v>
      </c>
    </row>
    <row r="144" ht="13.5" spans="1:3">
      <c r="A144" s="43">
        <v>2146299</v>
      </c>
      <c r="B144" s="29" t="s">
        <v>573</v>
      </c>
      <c r="C144" s="30">
        <v>0</v>
      </c>
    </row>
    <row r="145" ht="13.5" spans="1:3">
      <c r="A145" s="43">
        <v>21464</v>
      </c>
      <c r="B145" s="44" t="s">
        <v>574</v>
      </c>
      <c r="C145" s="30">
        <f>SUM(C146:C153)</f>
        <v>0</v>
      </c>
    </row>
    <row r="146" ht="13.5" spans="1:3">
      <c r="A146" s="43">
        <v>2146401</v>
      </c>
      <c r="B146" s="29" t="s">
        <v>575</v>
      </c>
      <c r="C146" s="30">
        <v>0</v>
      </c>
    </row>
    <row r="147" ht="13.5" spans="1:3">
      <c r="A147" s="43">
        <v>2146402</v>
      </c>
      <c r="B147" s="29" t="s">
        <v>576</v>
      </c>
      <c r="C147" s="30">
        <v>0</v>
      </c>
    </row>
    <row r="148" ht="13.5" spans="1:3">
      <c r="A148" s="43">
        <v>2146403</v>
      </c>
      <c r="B148" s="29" t="s">
        <v>577</v>
      </c>
      <c r="C148" s="30">
        <v>0</v>
      </c>
    </row>
    <row r="149" ht="13.5" spans="1:3">
      <c r="A149" s="43">
        <v>2146404</v>
      </c>
      <c r="B149" s="29" t="s">
        <v>578</v>
      </c>
      <c r="C149" s="30">
        <v>0</v>
      </c>
    </row>
    <row r="150" ht="13.5" spans="1:3">
      <c r="A150" s="43">
        <v>2146405</v>
      </c>
      <c r="B150" s="29" t="s">
        <v>579</v>
      </c>
      <c r="C150" s="30">
        <v>0</v>
      </c>
    </row>
    <row r="151" ht="13.5" spans="1:3">
      <c r="A151" s="43">
        <v>2146406</v>
      </c>
      <c r="B151" s="29" t="s">
        <v>580</v>
      </c>
      <c r="C151" s="30">
        <v>0</v>
      </c>
    </row>
    <row r="152" ht="13.5" spans="1:3">
      <c r="A152" s="43">
        <v>2146407</v>
      </c>
      <c r="B152" s="29" t="s">
        <v>581</v>
      </c>
      <c r="C152" s="30">
        <v>0</v>
      </c>
    </row>
    <row r="153" ht="13.5" spans="1:3">
      <c r="A153" s="43">
        <v>2146499</v>
      </c>
      <c r="B153" s="29" t="s">
        <v>582</v>
      </c>
      <c r="C153" s="30">
        <v>0</v>
      </c>
    </row>
    <row r="154" ht="13.5" spans="1:3">
      <c r="A154" s="43">
        <v>21468</v>
      </c>
      <c r="B154" s="44" t="s">
        <v>583</v>
      </c>
      <c r="C154" s="30">
        <f>SUM(C155:C160)</f>
        <v>0</v>
      </c>
    </row>
    <row r="155" ht="13.5" spans="1:3">
      <c r="A155" s="43">
        <v>2146801</v>
      </c>
      <c r="B155" s="29" t="s">
        <v>584</v>
      </c>
      <c r="C155" s="30">
        <v>0</v>
      </c>
    </row>
    <row r="156" ht="13.5" spans="1:3">
      <c r="A156" s="43">
        <v>2146802</v>
      </c>
      <c r="B156" s="29" t="s">
        <v>585</v>
      </c>
      <c r="C156" s="30">
        <v>0</v>
      </c>
    </row>
    <row r="157" ht="13.5" spans="1:3">
      <c r="A157" s="43">
        <v>2146803</v>
      </c>
      <c r="B157" s="29" t="s">
        <v>586</v>
      </c>
      <c r="C157" s="30">
        <v>0</v>
      </c>
    </row>
    <row r="158" ht="13.5" spans="1:3">
      <c r="A158" s="43">
        <v>2146804</v>
      </c>
      <c r="B158" s="29" t="s">
        <v>587</v>
      </c>
      <c r="C158" s="30">
        <v>0</v>
      </c>
    </row>
    <row r="159" ht="13.5" spans="1:3">
      <c r="A159" s="43">
        <v>2146805</v>
      </c>
      <c r="B159" s="29" t="s">
        <v>588</v>
      </c>
      <c r="C159" s="30">
        <v>0</v>
      </c>
    </row>
    <row r="160" ht="13.5" spans="1:3">
      <c r="A160" s="43">
        <v>2146899</v>
      </c>
      <c r="B160" s="29" t="s">
        <v>589</v>
      </c>
      <c r="C160" s="30">
        <v>0</v>
      </c>
    </row>
    <row r="161" ht="13.5" spans="1:3">
      <c r="A161" s="43">
        <v>21469</v>
      </c>
      <c r="B161" s="44" t="s">
        <v>590</v>
      </c>
      <c r="C161" s="30">
        <f>SUM(C162:C169)</f>
        <v>0</v>
      </c>
    </row>
    <row r="162" ht="13.5" spans="1:3">
      <c r="A162" s="43">
        <v>2146901</v>
      </c>
      <c r="B162" s="29" t="s">
        <v>591</v>
      </c>
      <c r="C162" s="30">
        <v>0</v>
      </c>
    </row>
    <row r="163" ht="13.5" spans="1:3">
      <c r="A163" s="43">
        <v>2146902</v>
      </c>
      <c r="B163" s="29" t="s">
        <v>592</v>
      </c>
      <c r="C163" s="30">
        <v>0</v>
      </c>
    </row>
    <row r="164" ht="13.5" spans="1:3">
      <c r="A164" s="43">
        <v>2146903</v>
      </c>
      <c r="B164" s="29" t="s">
        <v>593</v>
      </c>
      <c r="C164" s="30">
        <v>0</v>
      </c>
    </row>
    <row r="165" ht="13.5" spans="1:3">
      <c r="A165" s="43">
        <v>2146904</v>
      </c>
      <c r="B165" s="29" t="s">
        <v>594</v>
      </c>
      <c r="C165" s="30">
        <v>0</v>
      </c>
    </row>
    <row r="166" ht="13.5" spans="1:3">
      <c r="A166" s="43">
        <v>2146906</v>
      </c>
      <c r="B166" s="29" t="s">
        <v>595</v>
      </c>
      <c r="C166" s="30">
        <v>0</v>
      </c>
    </row>
    <row r="167" ht="13.5" spans="1:3">
      <c r="A167" s="43">
        <v>2146907</v>
      </c>
      <c r="B167" s="29" t="s">
        <v>596</v>
      </c>
      <c r="C167" s="30">
        <v>0</v>
      </c>
    </row>
    <row r="168" ht="13.5" spans="1:3">
      <c r="A168" s="43">
        <v>2146908</v>
      </c>
      <c r="B168" s="29" t="s">
        <v>597</v>
      </c>
      <c r="C168" s="30">
        <v>0</v>
      </c>
    </row>
    <row r="169" ht="13.5" spans="1:3">
      <c r="A169" s="43">
        <v>2146999</v>
      </c>
      <c r="B169" s="29" t="s">
        <v>598</v>
      </c>
      <c r="C169" s="30">
        <v>0</v>
      </c>
    </row>
    <row r="170" ht="13.5" spans="1:3">
      <c r="A170" s="43">
        <v>21470</v>
      </c>
      <c r="B170" s="44" t="s">
        <v>599</v>
      </c>
      <c r="C170" s="30">
        <f>SUM(C171:C172)</f>
        <v>0</v>
      </c>
    </row>
    <row r="171" ht="13.5" spans="1:3">
      <c r="A171" s="43">
        <v>2147001</v>
      </c>
      <c r="B171" s="29" t="s">
        <v>600</v>
      </c>
      <c r="C171" s="30">
        <v>0</v>
      </c>
    </row>
    <row r="172" ht="13.5" spans="1:3">
      <c r="A172" s="43">
        <v>2147099</v>
      </c>
      <c r="B172" s="29" t="s">
        <v>601</v>
      </c>
      <c r="C172" s="30">
        <v>0</v>
      </c>
    </row>
    <row r="173" ht="13.5" spans="1:3">
      <c r="A173" s="43">
        <v>21471</v>
      </c>
      <c r="B173" s="44" t="s">
        <v>602</v>
      </c>
      <c r="C173" s="30">
        <f>SUM(C174:C175)</f>
        <v>0</v>
      </c>
    </row>
    <row r="174" ht="13.5" spans="1:3">
      <c r="A174" s="43">
        <v>2147101</v>
      </c>
      <c r="B174" s="29" t="s">
        <v>600</v>
      </c>
      <c r="C174" s="30">
        <v>0</v>
      </c>
    </row>
    <row r="175" ht="13.5" spans="1:3">
      <c r="A175" s="43">
        <v>2147199</v>
      </c>
      <c r="B175" s="29" t="s">
        <v>603</v>
      </c>
      <c r="C175" s="30">
        <v>0</v>
      </c>
    </row>
    <row r="176" ht="13.5" spans="1:3">
      <c r="A176" s="43">
        <v>21472</v>
      </c>
      <c r="B176" s="44" t="s">
        <v>604</v>
      </c>
      <c r="C176" s="30">
        <v>0</v>
      </c>
    </row>
    <row r="177" ht="13.5" spans="1:3">
      <c r="A177" s="43">
        <v>215</v>
      </c>
      <c r="B177" s="44" t="s">
        <v>257</v>
      </c>
      <c r="C177" s="30">
        <f>C178</f>
        <v>0</v>
      </c>
    </row>
    <row r="178" ht="13.5" spans="1:3">
      <c r="A178" s="43">
        <v>21562</v>
      </c>
      <c r="B178" s="44" t="s">
        <v>605</v>
      </c>
      <c r="C178" s="30">
        <f>SUM(C179:C181)</f>
        <v>0</v>
      </c>
    </row>
    <row r="179" ht="13.5" spans="1:3">
      <c r="A179" s="43">
        <v>2156201</v>
      </c>
      <c r="B179" s="29" t="s">
        <v>606</v>
      </c>
      <c r="C179" s="30">
        <v>0</v>
      </c>
    </row>
    <row r="180" ht="13.5" spans="1:3">
      <c r="A180" s="43">
        <v>2156202</v>
      </c>
      <c r="B180" s="29" t="s">
        <v>607</v>
      </c>
      <c r="C180" s="30">
        <v>0</v>
      </c>
    </row>
    <row r="181" ht="13.5" spans="1:3">
      <c r="A181" s="43">
        <v>2156299</v>
      </c>
      <c r="B181" s="29" t="s">
        <v>608</v>
      </c>
      <c r="C181" s="30">
        <v>0</v>
      </c>
    </row>
    <row r="182" ht="13.5" spans="1:3">
      <c r="A182" s="43">
        <v>217</v>
      </c>
      <c r="B182" s="44" t="s">
        <v>609</v>
      </c>
      <c r="C182" s="30">
        <f>C183</f>
        <v>0</v>
      </c>
    </row>
    <row r="183" ht="13.5" spans="1:3">
      <c r="A183" s="43">
        <v>21704</v>
      </c>
      <c r="B183" s="44" t="s">
        <v>610</v>
      </c>
      <c r="C183" s="30">
        <f>SUM(C184:C185)</f>
        <v>0</v>
      </c>
    </row>
    <row r="184" ht="13.5" spans="1:3">
      <c r="A184" s="43">
        <v>2170402</v>
      </c>
      <c r="B184" s="29" t="s">
        <v>611</v>
      </c>
      <c r="C184" s="30">
        <v>0</v>
      </c>
    </row>
    <row r="185" ht="13.5" spans="1:3">
      <c r="A185" s="43">
        <v>2170403</v>
      </c>
      <c r="B185" s="29" t="s">
        <v>612</v>
      </c>
      <c r="C185" s="30">
        <v>0</v>
      </c>
    </row>
    <row r="186" ht="13.5" spans="1:3">
      <c r="A186" s="43">
        <v>229</v>
      </c>
      <c r="B186" s="44" t="s">
        <v>613</v>
      </c>
      <c r="C186" s="30">
        <f>SUM(C187,C191,C200:C201)</f>
        <v>714</v>
      </c>
    </row>
    <row r="187" ht="13.5" spans="1:3">
      <c r="A187" s="43">
        <v>22904</v>
      </c>
      <c r="B187" s="44" t="s">
        <v>614</v>
      </c>
      <c r="C187" s="30">
        <f>SUM(C188:C190)</f>
        <v>0</v>
      </c>
    </row>
    <row r="188" ht="13.5" spans="1:3">
      <c r="A188" s="43">
        <v>2290401</v>
      </c>
      <c r="B188" s="29" t="s">
        <v>615</v>
      </c>
      <c r="C188" s="30">
        <v>0</v>
      </c>
    </row>
    <row r="189" ht="13.5" spans="1:3">
      <c r="A189" s="43">
        <v>2290402</v>
      </c>
      <c r="B189" s="29" t="s">
        <v>616</v>
      </c>
      <c r="C189" s="30">
        <v>0</v>
      </c>
    </row>
    <row r="190" ht="13.5" spans="1:3">
      <c r="A190" s="43">
        <v>2290403</v>
      </c>
      <c r="B190" s="29" t="s">
        <v>617</v>
      </c>
      <c r="C190" s="30">
        <v>0</v>
      </c>
    </row>
    <row r="191" ht="13.5" spans="1:3">
      <c r="A191" s="43">
        <v>22908</v>
      </c>
      <c r="B191" s="44" t="s">
        <v>618</v>
      </c>
      <c r="C191" s="30">
        <f>SUM(C192:C199)</f>
        <v>0</v>
      </c>
    </row>
    <row r="192" ht="13.5" spans="1:3">
      <c r="A192" s="43">
        <v>2290802</v>
      </c>
      <c r="B192" s="29" t="s">
        <v>619</v>
      </c>
      <c r="C192" s="30">
        <v>0</v>
      </c>
    </row>
    <row r="193" ht="13.5" spans="1:3">
      <c r="A193" s="43">
        <v>2290803</v>
      </c>
      <c r="B193" s="29" t="s">
        <v>620</v>
      </c>
      <c r="C193" s="30">
        <v>0</v>
      </c>
    </row>
    <row r="194" ht="13.5" spans="1:3">
      <c r="A194" s="43">
        <v>2290804</v>
      </c>
      <c r="B194" s="29" t="s">
        <v>621</v>
      </c>
      <c r="C194" s="30">
        <v>0</v>
      </c>
    </row>
    <row r="195" ht="13.5" spans="1:3">
      <c r="A195" s="43">
        <v>2290805</v>
      </c>
      <c r="B195" s="29" t="s">
        <v>622</v>
      </c>
      <c r="C195" s="30">
        <v>0</v>
      </c>
    </row>
    <row r="196" ht="13.5" spans="1:3">
      <c r="A196" s="43">
        <v>2290806</v>
      </c>
      <c r="B196" s="29" t="s">
        <v>623</v>
      </c>
      <c r="C196" s="30">
        <v>0</v>
      </c>
    </row>
    <row r="197" ht="13.5" spans="1:3">
      <c r="A197" s="43">
        <v>2290807</v>
      </c>
      <c r="B197" s="29" t="s">
        <v>624</v>
      </c>
      <c r="C197" s="30">
        <v>0</v>
      </c>
    </row>
    <row r="198" ht="13.5" spans="1:3">
      <c r="A198" s="43">
        <v>2290808</v>
      </c>
      <c r="B198" s="29" t="s">
        <v>625</v>
      </c>
      <c r="C198" s="30">
        <v>0</v>
      </c>
    </row>
    <row r="199" ht="13.5" spans="1:3">
      <c r="A199" s="43">
        <v>2290899</v>
      </c>
      <c r="B199" s="29" t="s">
        <v>626</v>
      </c>
      <c r="C199" s="30">
        <v>0</v>
      </c>
    </row>
    <row r="200" ht="13.5" spans="1:3">
      <c r="A200" s="43">
        <v>22909</v>
      </c>
      <c r="B200" s="44" t="s">
        <v>627</v>
      </c>
      <c r="C200" s="30">
        <v>0</v>
      </c>
    </row>
    <row r="201" ht="13.5" spans="1:3">
      <c r="A201" s="43">
        <v>22960</v>
      </c>
      <c r="B201" s="44" t="s">
        <v>628</v>
      </c>
      <c r="C201" s="30">
        <f>SUM(C202:C212)</f>
        <v>714</v>
      </c>
    </row>
    <row r="202" ht="13.5" spans="1:3">
      <c r="A202" s="43">
        <v>2296001</v>
      </c>
      <c r="B202" s="29" t="s">
        <v>629</v>
      </c>
      <c r="C202" s="30">
        <v>0</v>
      </c>
    </row>
    <row r="203" ht="13.5" spans="1:3">
      <c r="A203" s="43">
        <v>2296002</v>
      </c>
      <c r="B203" s="29" t="s">
        <v>630</v>
      </c>
      <c r="C203" s="30">
        <v>671</v>
      </c>
    </row>
    <row r="204" ht="13.5" spans="1:3">
      <c r="A204" s="43">
        <v>2296003</v>
      </c>
      <c r="B204" s="29" t="s">
        <v>631</v>
      </c>
      <c r="C204" s="30">
        <v>0</v>
      </c>
    </row>
    <row r="205" ht="13.5" spans="1:3">
      <c r="A205" s="43">
        <v>2296004</v>
      </c>
      <c r="B205" s="29" t="s">
        <v>632</v>
      </c>
      <c r="C205" s="30">
        <v>0</v>
      </c>
    </row>
    <row r="206" ht="13.5" spans="1:3">
      <c r="A206" s="43">
        <v>2296005</v>
      </c>
      <c r="B206" s="29" t="s">
        <v>633</v>
      </c>
      <c r="C206" s="30">
        <v>0</v>
      </c>
    </row>
    <row r="207" ht="13.5" spans="1:3">
      <c r="A207" s="43">
        <v>2296006</v>
      </c>
      <c r="B207" s="29" t="s">
        <v>634</v>
      </c>
      <c r="C207" s="30">
        <v>38</v>
      </c>
    </row>
    <row r="208" ht="13.5" spans="1:3">
      <c r="A208" s="43">
        <v>2296010</v>
      </c>
      <c r="B208" s="29" t="s">
        <v>635</v>
      </c>
      <c r="C208" s="30">
        <v>0</v>
      </c>
    </row>
    <row r="209" ht="13.5" spans="1:3">
      <c r="A209" s="43">
        <v>2296011</v>
      </c>
      <c r="B209" s="29" t="s">
        <v>636</v>
      </c>
      <c r="C209" s="30">
        <v>0</v>
      </c>
    </row>
    <row r="210" ht="13.5" spans="1:3">
      <c r="A210" s="43">
        <v>2296012</v>
      </c>
      <c r="B210" s="29" t="s">
        <v>637</v>
      </c>
      <c r="C210" s="30">
        <v>0</v>
      </c>
    </row>
    <row r="211" ht="13.5" spans="1:3">
      <c r="A211" s="43">
        <v>2296013</v>
      </c>
      <c r="B211" s="29" t="s">
        <v>638</v>
      </c>
      <c r="C211" s="30">
        <v>5</v>
      </c>
    </row>
    <row r="212" ht="13.5" spans="1:3">
      <c r="A212" s="43">
        <v>2296099</v>
      </c>
      <c r="B212" s="29" t="s">
        <v>639</v>
      </c>
      <c r="C212" s="30">
        <v>0</v>
      </c>
    </row>
    <row r="213" ht="13.5" spans="1:3">
      <c r="A213" s="43">
        <v>232</v>
      </c>
      <c r="B213" s="44" t="s">
        <v>291</v>
      </c>
      <c r="C213" s="30">
        <f>C214</f>
        <v>0</v>
      </c>
    </row>
    <row r="214" ht="13.5" spans="1:3">
      <c r="A214" s="43">
        <v>23204</v>
      </c>
      <c r="B214" s="44" t="s">
        <v>640</v>
      </c>
      <c r="C214" s="30">
        <f>SUM(C215:C229)</f>
        <v>0</v>
      </c>
    </row>
    <row r="215" ht="13.5" spans="1:3">
      <c r="A215" s="43">
        <v>2320401</v>
      </c>
      <c r="B215" s="29" t="s">
        <v>641</v>
      </c>
      <c r="C215" s="30">
        <v>0</v>
      </c>
    </row>
    <row r="216" ht="13.5" spans="1:3">
      <c r="A216" s="43">
        <v>2320405</v>
      </c>
      <c r="B216" s="29" t="s">
        <v>642</v>
      </c>
      <c r="C216" s="30">
        <v>0</v>
      </c>
    </row>
    <row r="217" ht="13.5" spans="1:3">
      <c r="A217" s="43">
        <v>2320411</v>
      </c>
      <c r="B217" s="29" t="s">
        <v>643</v>
      </c>
      <c r="C217" s="30">
        <v>0</v>
      </c>
    </row>
    <row r="218" ht="13.5" spans="1:3">
      <c r="A218" s="43">
        <v>2320413</v>
      </c>
      <c r="B218" s="29" t="s">
        <v>644</v>
      </c>
      <c r="C218" s="30">
        <v>0</v>
      </c>
    </row>
    <row r="219" ht="13.5" spans="1:3">
      <c r="A219" s="43">
        <v>2320414</v>
      </c>
      <c r="B219" s="29" t="s">
        <v>645</v>
      </c>
      <c r="C219" s="30">
        <v>0</v>
      </c>
    </row>
    <row r="220" ht="13.5" spans="1:3">
      <c r="A220" s="43">
        <v>2320416</v>
      </c>
      <c r="B220" s="29" t="s">
        <v>646</v>
      </c>
      <c r="C220" s="30">
        <v>0</v>
      </c>
    </row>
    <row r="221" ht="13.5" spans="1:3">
      <c r="A221" s="43">
        <v>2320417</v>
      </c>
      <c r="B221" s="29" t="s">
        <v>647</v>
      </c>
      <c r="C221" s="30">
        <v>0</v>
      </c>
    </row>
    <row r="222" ht="13.5" spans="1:3">
      <c r="A222" s="43">
        <v>2320418</v>
      </c>
      <c r="B222" s="29" t="s">
        <v>648</v>
      </c>
      <c r="C222" s="30">
        <v>0</v>
      </c>
    </row>
    <row r="223" ht="13.5" spans="1:3">
      <c r="A223" s="43">
        <v>2320419</v>
      </c>
      <c r="B223" s="29" t="s">
        <v>649</v>
      </c>
      <c r="C223" s="30">
        <v>0</v>
      </c>
    </row>
    <row r="224" ht="13.5" spans="1:3">
      <c r="A224" s="43">
        <v>2320420</v>
      </c>
      <c r="B224" s="29" t="s">
        <v>650</v>
      </c>
      <c r="C224" s="30">
        <v>0</v>
      </c>
    </row>
    <row r="225" ht="13.5" spans="1:3">
      <c r="A225" s="43">
        <v>2320431</v>
      </c>
      <c r="B225" s="29" t="s">
        <v>651</v>
      </c>
      <c r="C225" s="30">
        <v>0</v>
      </c>
    </row>
    <row r="226" ht="13.5" spans="1:3">
      <c r="A226" s="43">
        <v>2320432</v>
      </c>
      <c r="B226" s="29" t="s">
        <v>652</v>
      </c>
      <c r="C226" s="30">
        <v>0</v>
      </c>
    </row>
    <row r="227" ht="13.5" spans="1:3">
      <c r="A227" s="43">
        <v>2320433</v>
      </c>
      <c r="B227" s="29" t="s">
        <v>653</v>
      </c>
      <c r="C227" s="30">
        <v>0</v>
      </c>
    </row>
    <row r="228" ht="13.5" spans="1:3">
      <c r="A228" s="43">
        <v>2320498</v>
      </c>
      <c r="B228" s="29" t="s">
        <v>654</v>
      </c>
      <c r="C228" s="30">
        <v>0</v>
      </c>
    </row>
    <row r="229" ht="13.5" spans="1:3">
      <c r="A229" s="43">
        <v>2320499</v>
      </c>
      <c r="B229" s="29" t="s">
        <v>655</v>
      </c>
      <c r="C229" s="30">
        <v>0</v>
      </c>
    </row>
    <row r="230" ht="13.5" spans="1:3">
      <c r="A230" s="43">
        <v>233</v>
      </c>
      <c r="B230" s="44" t="s">
        <v>294</v>
      </c>
      <c r="C230" s="30">
        <f>C231</f>
        <v>0</v>
      </c>
    </row>
    <row r="231" ht="13.5" spans="1:3">
      <c r="A231" s="43">
        <v>23304</v>
      </c>
      <c r="B231" s="44" t="s">
        <v>656</v>
      </c>
      <c r="C231" s="30">
        <f>SUM(C232:C246)</f>
        <v>0</v>
      </c>
    </row>
    <row r="232" ht="13.5" spans="1:3">
      <c r="A232" s="43">
        <v>2330401</v>
      </c>
      <c r="B232" s="29" t="s">
        <v>657</v>
      </c>
      <c r="C232" s="30">
        <v>0</v>
      </c>
    </row>
    <row r="233" ht="13.5" spans="1:3">
      <c r="A233" s="43">
        <v>2330405</v>
      </c>
      <c r="B233" s="29" t="s">
        <v>658</v>
      </c>
      <c r="C233" s="30">
        <v>0</v>
      </c>
    </row>
    <row r="234" ht="13.5" spans="1:3">
      <c r="A234" s="43">
        <v>2330411</v>
      </c>
      <c r="B234" s="29" t="s">
        <v>659</v>
      </c>
      <c r="C234" s="30">
        <v>0</v>
      </c>
    </row>
    <row r="235" ht="13.5" spans="1:3">
      <c r="A235" s="43">
        <v>2330413</v>
      </c>
      <c r="B235" s="29" t="s">
        <v>660</v>
      </c>
      <c r="C235" s="30">
        <v>0</v>
      </c>
    </row>
    <row r="236" ht="13.5" spans="1:3">
      <c r="A236" s="43">
        <v>2330414</v>
      </c>
      <c r="B236" s="29" t="s">
        <v>661</v>
      </c>
      <c r="C236" s="30">
        <v>0</v>
      </c>
    </row>
    <row r="237" ht="13.5" spans="1:3">
      <c r="A237" s="43">
        <v>2330416</v>
      </c>
      <c r="B237" s="29" t="s">
        <v>662</v>
      </c>
      <c r="C237" s="30">
        <v>0</v>
      </c>
    </row>
    <row r="238" ht="13.5" spans="1:3">
      <c r="A238" s="43">
        <v>2330417</v>
      </c>
      <c r="B238" s="29" t="s">
        <v>663</v>
      </c>
      <c r="C238" s="30">
        <v>0</v>
      </c>
    </row>
    <row r="239" ht="13.5" spans="1:3">
      <c r="A239" s="43">
        <v>2330418</v>
      </c>
      <c r="B239" s="29" t="s">
        <v>664</v>
      </c>
      <c r="C239" s="30">
        <v>0</v>
      </c>
    </row>
    <row r="240" ht="13.5" spans="1:3">
      <c r="A240" s="43">
        <v>2330419</v>
      </c>
      <c r="B240" s="29" t="s">
        <v>665</v>
      </c>
      <c r="C240" s="30">
        <v>0</v>
      </c>
    </row>
    <row r="241" ht="13.5" spans="1:3">
      <c r="A241" s="43">
        <v>2330420</v>
      </c>
      <c r="B241" s="29" t="s">
        <v>666</v>
      </c>
      <c r="C241" s="30">
        <v>0</v>
      </c>
    </row>
    <row r="242" ht="13.5" spans="1:3">
      <c r="A242" s="43">
        <v>2330431</v>
      </c>
      <c r="B242" s="29" t="s">
        <v>667</v>
      </c>
      <c r="C242" s="30">
        <v>0</v>
      </c>
    </row>
    <row r="243" ht="13.5" spans="1:3">
      <c r="A243" s="43">
        <v>2330432</v>
      </c>
      <c r="B243" s="29" t="s">
        <v>668</v>
      </c>
      <c r="C243" s="30">
        <v>0</v>
      </c>
    </row>
    <row r="244" ht="13.5" spans="1:3">
      <c r="A244" s="43">
        <v>2330433</v>
      </c>
      <c r="B244" s="29" t="s">
        <v>669</v>
      </c>
      <c r="C244" s="30">
        <v>0</v>
      </c>
    </row>
    <row r="245" ht="13.5" spans="1:3">
      <c r="A245" s="43">
        <v>2330498</v>
      </c>
      <c r="B245" s="29" t="s">
        <v>670</v>
      </c>
      <c r="C245" s="30">
        <v>0</v>
      </c>
    </row>
    <row r="246" ht="13.5" spans="1:3">
      <c r="A246" s="43">
        <v>2330499</v>
      </c>
      <c r="B246" s="29" t="s">
        <v>671</v>
      </c>
      <c r="C246" s="30">
        <v>0</v>
      </c>
    </row>
    <row r="247" ht="13.5" spans="1:3">
      <c r="A247" s="43">
        <v>234</v>
      </c>
      <c r="B247" s="42" t="s">
        <v>672</v>
      </c>
      <c r="C247" s="30">
        <f>SUM(C248,C261)</f>
        <v>0</v>
      </c>
    </row>
    <row r="248" ht="13.5" spans="1:3">
      <c r="A248" s="43">
        <v>23401</v>
      </c>
      <c r="B248" s="42" t="s">
        <v>673</v>
      </c>
      <c r="C248" s="30">
        <f>SUM(C249:C260)</f>
        <v>0</v>
      </c>
    </row>
    <row r="249" ht="13.5" spans="1:3">
      <c r="A249" s="43">
        <v>2340101</v>
      </c>
      <c r="B249" s="43" t="s">
        <v>674</v>
      </c>
      <c r="C249" s="30">
        <v>0</v>
      </c>
    </row>
    <row r="250" ht="13.5" spans="1:3">
      <c r="A250" s="43">
        <v>2340102</v>
      </c>
      <c r="B250" s="43" t="s">
        <v>675</v>
      </c>
      <c r="C250" s="30">
        <v>0</v>
      </c>
    </row>
    <row r="251" ht="13.5" spans="1:3">
      <c r="A251" s="43">
        <v>2340103</v>
      </c>
      <c r="B251" s="43" t="s">
        <v>676</v>
      </c>
      <c r="C251" s="30">
        <v>0</v>
      </c>
    </row>
    <row r="252" ht="13.5" spans="1:3">
      <c r="A252" s="43">
        <v>2340104</v>
      </c>
      <c r="B252" s="43" t="s">
        <v>677</v>
      </c>
      <c r="C252" s="30">
        <v>0</v>
      </c>
    </row>
    <row r="253" ht="13.5" spans="1:3">
      <c r="A253" s="43">
        <v>2340105</v>
      </c>
      <c r="B253" s="43" t="s">
        <v>678</v>
      </c>
      <c r="C253" s="30">
        <v>0</v>
      </c>
    </row>
    <row r="254" ht="13.5" spans="1:3">
      <c r="A254" s="43">
        <v>2340106</v>
      </c>
      <c r="B254" s="43" t="s">
        <v>679</v>
      </c>
      <c r="C254" s="30">
        <v>0</v>
      </c>
    </row>
    <row r="255" ht="13.5" spans="1:3">
      <c r="A255" s="43">
        <v>2340107</v>
      </c>
      <c r="B255" s="43" t="s">
        <v>680</v>
      </c>
      <c r="C255" s="30">
        <v>0</v>
      </c>
    </row>
    <row r="256" ht="13.5" spans="1:3">
      <c r="A256" s="43">
        <v>2340108</v>
      </c>
      <c r="B256" s="43" t="s">
        <v>681</v>
      </c>
      <c r="C256" s="30">
        <v>0</v>
      </c>
    </row>
    <row r="257" ht="13.5" spans="1:3">
      <c r="A257" s="43">
        <v>2340109</v>
      </c>
      <c r="B257" s="43" t="s">
        <v>682</v>
      </c>
      <c r="C257" s="30">
        <v>0</v>
      </c>
    </row>
    <row r="258" ht="13.5" spans="1:3">
      <c r="A258" s="43">
        <v>2340110</v>
      </c>
      <c r="B258" s="43" t="s">
        <v>683</v>
      </c>
      <c r="C258" s="30">
        <v>0</v>
      </c>
    </row>
    <row r="259" ht="13.5" spans="1:3">
      <c r="A259" s="43">
        <v>2340111</v>
      </c>
      <c r="B259" s="43" t="s">
        <v>684</v>
      </c>
      <c r="C259" s="30">
        <v>0</v>
      </c>
    </row>
    <row r="260" ht="13.5" spans="1:3">
      <c r="A260" s="43">
        <v>2340199</v>
      </c>
      <c r="B260" s="43" t="s">
        <v>685</v>
      </c>
      <c r="C260" s="30">
        <v>0</v>
      </c>
    </row>
    <row r="261" ht="13.5" spans="1:3">
      <c r="A261" s="43">
        <v>23402</v>
      </c>
      <c r="B261" s="42" t="s">
        <v>686</v>
      </c>
      <c r="C261" s="30">
        <f>SUM(C262:C267)</f>
        <v>0</v>
      </c>
    </row>
    <row r="262" ht="13.5" spans="1:3">
      <c r="A262" s="43">
        <v>2340201</v>
      </c>
      <c r="B262" s="43" t="s">
        <v>687</v>
      </c>
      <c r="C262" s="30">
        <v>0</v>
      </c>
    </row>
    <row r="263" ht="13.5" spans="1:3">
      <c r="A263" s="43">
        <v>2340202</v>
      </c>
      <c r="B263" s="43" t="s">
        <v>688</v>
      </c>
      <c r="C263" s="30">
        <v>0</v>
      </c>
    </row>
    <row r="264" ht="13.5" spans="1:3">
      <c r="A264" s="43">
        <v>2340203</v>
      </c>
      <c r="B264" s="43" t="s">
        <v>689</v>
      </c>
      <c r="C264" s="30">
        <v>0</v>
      </c>
    </row>
    <row r="265" ht="13.5" spans="1:3">
      <c r="A265" s="43">
        <v>2340204</v>
      </c>
      <c r="B265" s="43" t="s">
        <v>690</v>
      </c>
      <c r="C265" s="30">
        <v>0</v>
      </c>
    </row>
    <row r="266" ht="13.5" spans="1:3">
      <c r="A266" s="43">
        <v>2340205</v>
      </c>
      <c r="B266" s="43" t="s">
        <v>691</v>
      </c>
      <c r="C266" s="30">
        <v>0</v>
      </c>
    </row>
    <row r="267" ht="13.5" spans="1:3">
      <c r="A267" s="43">
        <v>2340299</v>
      </c>
      <c r="B267" s="43" t="s">
        <v>692</v>
      </c>
      <c r="C267" s="30">
        <v>0</v>
      </c>
    </row>
  </sheetData>
  <mergeCells count="1">
    <mergeCell ref="A1:C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7"/>
  <sheetViews>
    <sheetView workbookViewId="0">
      <selection activeCell="E12" sqref="E12"/>
    </sheetView>
  </sheetViews>
  <sheetFormatPr defaultColWidth="12.1833333333333" defaultRowHeight="15.55" customHeight="1" outlineLevelCol="2"/>
  <cols>
    <col min="1" max="1" width="9.44166666666667" style="25" customWidth="1"/>
    <col min="2" max="2" width="54" style="25" customWidth="1"/>
    <col min="3" max="3" width="22.4833333333333" style="25" customWidth="1"/>
    <col min="4" max="228" width="12.1833333333333" style="6" customWidth="1"/>
    <col min="229" max="16356" width="12.1833333333333" style="6"/>
    <col min="16357" max="16384" width="12.1833333333333" style="39"/>
  </cols>
  <sheetData>
    <row r="1" s="6" customFormat="1" ht="34" customHeight="1" spans="1:3">
      <c r="A1" s="26" t="s">
        <v>693</v>
      </c>
      <c r="B1" s="26"/>
      <c r="C1" s="26"/>
    </row>
    <row r="2" s="6" customFormat="1" ht="16.95" customHeight="1" spans="1:3">
      <c r="A2" s="40"/>
      <c r="B2" s="40"/>
      <c r="C2" s="41" t="s">
        <v>1</v>
      </c>
    </row>
    <row r="3" s="38" customFormat="1" ht="16.95" customHeight="1" spans="1:3">
      <c r="A3" s="28" t="s">
        <v>2</v>
      </c>
      <c r="B3" s="28" t="s">
        <v>3</v>
      </c>
      <c r="C3" s="28" t="s">
        <v>4</v>
      </c>
    </row>
    <row r="4" s="38" customFormat="1" ht="16.95" customHeight="1" spans="1:3">
      <c r="A4" s="42"/>
      <c r="B4" s="28" t="s">
        <v>455</v>
      </c>
      <c r="C4" s="30">
        <f>SUM(C5,C13,C29,C41,C52,C110,C134,C177,C182,C186,C213,C230,C247)</f>
        <v>28096</v>
      </c>
    </row>
    <row r="5" s="6" customFormat="1" ht="17.25" customHeight="1" spans="1:3">
      <c r="A5" s="43">
        <v>206</v>
      </c>
      <c r="B5" s="44" t="s">
        <v>102</v>
      </c>
      <c r="C5" s="30">
        <f>C6</f>
        <v>0</v>
      </c>
    </row>
    <row r="6" s="6" customFormat="1" ht="17.25" customHeight="1" spans="1:3">
      <c r="A6" s="43">
        <v>20610</v>
      </c>
      <c r="B6" s="44" t="s">
        <v>456</v>
      </c>
      <c r="C6" s="30">
        <f>SUM(C7:C12)</f>
        <v>0</v>
      </c>
    </row>
    <row r="7" s="6" customFormat="1" ht="17.25" customHeight="1" spans="1:3">
      <c r="A7" s="43">
        <v>2061001</v>
      </c>
      <c r="B7" s="29" t="s">
        <v>457</v>
      </c>
      <c r="C7" s="30">
        <v>0</v>
      </c>
    </row>
    <row r="8" s="6" customFormat="1" ht="17.25" customHeight="1" spans="1:3">
      <c r="A8" s="43">
        <v>2061002</v>
      </c>
      <c r="B8" s="29" t="s">
        <v>458</v>
      </c>
      <c r="C8" s="30">
        <v>0</v>
      </c>
    </row>
    <row r="9" s="6" customFormat="1" ht="17.25" customHeight="1" spans="1:3">
      <c r="A9" s="43">
        <v>2061003</v>
      </c>
      <c r="B9" s="29" t="s">
        <v>459</v>
      </c>
      <c r="C9" s="30">
        <v>0</v>
      </c>
    </row>
    <row r="10" s="6" customFormat="1" ht="17.25" customHeight="1" spans="1:3">
      <c r="A10" s="43">
        <v>2061004</v>
      </c>
      <c r="B10" s="29" t="s">
        <v>460</v>
      </c>
      <c r="C10" s="30">
        <v>0</v>
      </c>
    </row>
    <row r="11" s="6" customFormat="1" ht="17.25" customHeight="1" spans="1:3">
      <c r="A11" s="43">
        <v>2061005</v>
      </c>
      <c r="B11" s="29" t="s">
        <v>461</v>
      </c>
      <c r="C11" s="30">
        <v>0</v>
      </c>
    </row>
    <row r="12" s="6" customFormat="1" ht="17.25" customHeight="1" spans="1:3">
      <c r="A12" s="43">
        <v>2061099</v>
      </c>
      <c r="B12" s="29" t="s">
        <v>462</v>
      </c>
      <c r="C12" s="30">
        <v>0</v>
      </c>
    </row>
    <row r="13" s="6" customFormat="1" ht="17.25" customHeight="1" spans="1:3">
      <c r="A13" s="43">
        <v>207</v>
      </c>
      <c r="B13" s="44" t="s">
        <v>114</v>
      </c>
      <c r="C13" s="30">
        <f>SUM(C14,C20,C26)</f>
        <v>5</v>
      </c>
    </row>
    <row r="14" s="6" customFormat="1" ht="17.25" customHeight="1" spans="1:3">
      <c r="A14" s="43">
        <v>20707</v>
      </c>
      <c r="B14" s="44" t="s">
        <v>463</v>
      </c>
      <c r="C14" s="30">
        <f>SUM(C15:C19)</f>
        <v>5</v>
      </c>
    </row>
    <row r="15" s="6" customFormat="1" ht="17.25" customHeight="1" spans="1:3">
      <c r="A15" s="43">
        <v>2070701</v>
      </c>
      <c r="B15" s="29" t="s">
        <v>464</v>
      </c>
      <c r="C15" s="30">
        <v>0</v>
      </c>
    </row>
    <row r="16" s="6" customFormat="1" ht="17.25" customHeight="1" spans="1:3">
      <c r="A16" s="43">
        <v>2070702</v>
      </c>
      <c r="B16" s="29" t="s">
        <v>465</v>
      </c>
      <c r="C16" s="30">
        <v>0</v>
      </c>
    </row>
    <row r="17" s="6" customFormat="1" ht="17.25" customHeight="1" spans="1:3">
      <c r="A17" s="43">
        <v>2070703</v>
      </c>
      <c r="B17" s="29" t="s">
        <v>466</v>
      </c>
      <c r="C17" s="30">
        <v>0</v>
      </c>
    </row>
    <row r="18" s="6" customFormat="1" ht="17.25" customHeight="1" spans="1:3">
      <c r="A18" s="43">
        <v>2070704</v>
      </c>
      <c r="B18" s="29" t="s">
        <v>467</v>
      </c>
      <c r="C18" s="30">
        <v>0</v>
      </c>
    </row>
    <row r="19" s="6" customFormat="1" ht="17.25" customHeight="1" spans="1:3">
      <c r="A19" s="43">
        <v>2070799</v>
      </c>
      <c r="B19" s="29" t="s">
        <v>468</v>
      </c>
      <c r="C19" s="30">
        <v>5</v>
      </c>
    </row>
    <row r="20" s="6" customFormat="1" ht="17.25" customHeight="1" spans="1:3">
      <c r="A20" s="43">
        <v>20709</v>
      </c>
      <c r="B20" s="44" t="s">
        <v>469</v>
      </c>
      <c r="C20" s="30">
        <f>SUM(C21:C25)</f>
        <v>0</v>
      </c>
    </row>
    <row r="21" s="6" customFormat="1" ht="17.25" customHeight="1" spans="1:3">
      <c r="A21" s="43">
        <v>2070901</v>
      </c>
      <c r="B21" s="29" t="s">
        <v>470</v>
      </c>
      <c r="C21" s="30">
        <v>0</v>
      </c>
    </row>
    <row r="22" s="6" customFormat="1" ht="17.25" customHeight="1" spans="1:3">
      <c r="A22" s="43">
        <v>2070902</v>
      </c>
      <c r="B22" s="29" t="s">
        <v>471</v>
      </c>
      <c r="C22" s="30">
        <v>0</v>
      </c>
    </row>
    <row r="23" s="6" customFormat="1" ht="17.25" customHeight="1" spans="1:3">
      <c r="A23" s="43">
        <v>2070903</v>
      </c>
      <c r="B23" s="29" t="s">
        <v>472</v>
      </c>
      <c r="C23" s="30">
        <v>0</v>
      </c>
    </row>
    <row r="24" s="6" customFormat="1" ht="17.25" customHeight="1" spans="1:3">
      <c r="A24" s="43">
        <v>2070904</v>
      </c>
      <c r="B24" s="29" t="s">
        <v>473</v>
      </c>
      <c r="C24" s="30">
        <v>0</v>
      </c>
    </row>
    <row r="25" s="6" customFormat="1" ht="17.25" customHeight="1" spans="1:3">
      <c r="A25" s="43">
        <v>2070999</v>
      </c>
      <c r="B25" s="29" t="s">
        <v>474</v>
      </c>
      <c r="C25" s="30">
        <v>0</v>
      </c>
    </row>
    <row r="26" s="6" customFormat="1" ht="17.25" customHeight="1" spans="1:3">
      <c r="A26" s="43">
        <v>20710</v>
      </c>
      <c r="B26" s="44" t="s">
        <v>475</v>
      </c>
      <c r="C26" s="30">
        <f>SUM(C27:C28)</f>
        <v>0</v>
      </c>
    </row>
    <row r="27" s="6" customFormat="1" ht="17.25" customHeight="1" spans="1:3">
      <c r="A27" s="43">
        <v>2071001</v>
      </c>
      <c r="B27" s="29" t="s">
        <v>476</v>
      </c>
      <c r="C27" s="30">
        <v>0</v>
      </c>
    </row>
    <row r="28" s="6" customFormat="1" ht="17.25" customHeight="1" spans="1:3">
      <c r="A28" s="43">
        <v>2071099</v>
      </c>
      <c r="B28" s="29" t="s">
        <v>477</v>
      </c>
      <c r="C28" s="30">
        <v>0</v>
      </c>
    </row>
    <row r="29" s="6" customFormat="1" ht="17.25" customHeight="1" spans="1:3">
      <c r="A29" s="43">
        <v>208</v>
      </c>
      <c r="B29" s="44" t="s">
        <v>127</v>
      </c>
      <c r="C29" s="30">
        <f>SUM(C30,C34,C38)</f>
        <v>30</v>
      </c>
    </row>
    <row r="30" s="6" customFormat="1" ht="17.25" customHeight="1" spans="1:3">
      <c r="A30" s="43">
        <v>20822</v>
      </c>
      <c r="B30" s="44" t="s">
        <v>478</v>
      </c>
      <c r="C30" s="30">
        <f>SUM(C31:C33)</f>
        <v>30</v>
      </c>
    </row>
    <row r="31" s="6" customFormat="1" ht="17.25" customHeight="1" spans="1:3">
      <c r="A31" s="43">
        <v>2082201</v>
      </c>
      <c r="B31" s="29" t="s">
        <v>479</v>
      </c>
      <c r="C31" s="30">
        <v>30</v>
      </c>
    </row>
    <row r="32" s="6" customFormat="1" ht="17.25" customHeight="1" spans="1:3">
      <c r="A32" s="43">
        <v>2082202</v>
      </c>
      <c r="B32" s="29" t="s">
        <v>480</v>
      </c>
      <c r="C32" s="30">
        <v>0</v>
      </c>
    </row>
    <row r="33" s="6" customFormat="1" ht="17.25" customHeight="1" spans="1:3">
      <c r="A33" s="43">
        <v>2082299</v>
      </c>
      <c r="B33" s="29" t="s">
        <v>481</v>
      </c>
      <c r="C33" s="30">
        <v>0</v>
      </c>
    </row>
    <row r="34" customHeight="1" spans="1:3">
      <c r="A34" s="43">
        <v>20823</v>
      </c>
      <c r="B34" s="44" t="s">
        <v>482</v>
      </c>
      <c r="C34" s="30">
        <f>SUM(C35:C37)</f>
        <v>0</v>
      </c>
    </row>
    <row r="35" customHeight="1" spans="1:3">
      <c r="A35" s="43">
        <v>2082301</v>
      </c>
      <c r="B35" s="29" t="s">
        <v>479</v>
      </c>
      <c r="C35" s="30">
        <v>0</v>
      </c>
    </row>
    <row r="36" customHeight="1" spans="1:3">
      <c r="A36" s="43">
        <v>2082302</v>
      </c>
      <c r="B36" s="29" t="s">
        <v>480</v>
      </c>
      <c r="C36" s="30">
        <v>0</v>
      </c>
    </row>
    <row r="37" customHeight="1" spans="1:3">
      <c r="A37" s="43">
        <v>2082399</v>
      </c>
      <c r="B37" s="29" t="s">
        <v>483</v>
      </c>
      <c r="C37" s="30">
        <v>0</v>
      </c>
    </row>
    <row r="38" customHeight="1" spans="1:3">
      <c r="A38" s="43">
        <v>20829</v>
      </c>
      <c r="B38" s="44" t="s">
        <v>484</v>
      </c>
      <c r="C38" s="30">
        <f>SUM(C39:C40)</f>
        <v>0</v>
      </c>
    </row>
    <row r="39" customHeight="1" spans="1:3">
      <c r="A39" s="43">
        <v>2082901</v>
      </c>
      <c r="B39" s="29" t="s">
        <v>480</v>
      </c>
      <c r="C39" s="30">
        <v>0</v>
      </c>
    </row>
    <row r="40" customHeight="1" spans="1:3">
      <c r="A40" s="43">
        <v>2082999</v>
      </c>
      <c r="B40" s="29" t="s">
        <v>485</v>
      </c>
      <c r="C40" s="30">
        <v>0</v>
      </c>
    </row>
    <row r="41" customHeight="1" spans="1:3">
      <c r="A41" s="43">
        <v>211</v>
      </c>
      <c r="B41" s="44" t="s">
        <v>220</v>
      </c>
      <c r="C41" s="30">
        <f>SUM(C42,C47)</f>
        <v>0</v>
      </c>
    </row>
    <row r="42" customHeight="1" spans="1:3">
      <c r="A42" s="43">
        <v>21160</v>
      </c>
      <c r="B42" s="44" t="s">
        <v>486</v>
      </c>
      <c r="C42" s="30">
        <f>SUM(C43:C46)</f>
        <v>0</v>
      </c>
    </row>
    <row r="43" customHeight="1" spans="1:3">
      <c r="A43" s="43">
        <v>2116001</v>
      </c>
      <c r="B43" s="29" t="s">
        <v>487</v>
      </c>
      <c r="C43" s="30">
        <v>0</v>
      </c>
    </row>
    <row r="44" customHeight="1" spans="1:3">
      <c r="A44" s="43">
        <v>2116002</v>
      </c>
      <c r="B44" s="29" t="s">
        <v>488</v>
      </c>
      <c r="C44" s="30">
        <v>0</v>
      </c>
    </row>
    <row r="45" customHeight="1" spans="1:3">
      <c r="A45" s="43">
        <v>2116003</v>
      </c>
      <c r="B45" s="29" t="s">
        <v>489</v>
      </c>
      <c r="C45" s="30">
        <v>0</v>
      </c>
    </row>
    <row r="46" customHeight="1" spans="1:3">
      <c r="A46" s="43">
        <v>2116099</v>
      </c>
      <c r="B46" s="29" t="s">
        <v>490</v>
      </c>
      <c r="C46" s="30">
        <v>0</v>
      </c>
    </row>
    <row r="47" customHeight="1" spans="1:3">
      <c r="A47" s="43">
        <v>21161</v>
      </c>
      <c r="B47" s="44" t="s">
        <v>491</v>
      </c>
      <c r="C47" s="30">
        <f>SUM(C48:C51)</f>
        <v>0</v>
      </c>
    </row>
    <row r="48" customHeight="1" spans="1:3">
      <c r="A48" s="43">
        <v>2116101</v>
      </c>
      <c r="B48" s="29" t="s">
        <v>492</v>
      </c>
      <c r="C48" s="30">
        <v>0</v>
      </c>
    </row>
    <row r="49" customHeight="1" spans="1:3">
      <c r="A49" s="43">
        <v>2116102</v>
      </c>
      <c r="B49" s="29" t="s">
        <v>493</v>
      </c>
      <c r="C49" s="30">
        <v>0</v>
      </c>
    </row>
    <row r="50" customHeight="1" spans="1:3">
      <c r="A50" s="43">
        <v>2116103</v>
      </c>
      <c r="B50" s="29" t="s">
        <v>494</v>
      </c>
      <c r="C50" s="30">
        <v>0</v>
      </c>
    </row>
    <row r="51" customHeight="1" spans="1:3">
      <c r="A51" s="43">
        <v>2116104</v>
      </c>
      <c r="B51" s="29" t="s">
        <v>495</v>
      </c>
      <c r="C51" s="30">
        <v>0</v>
      </c>
    </row>
    <row r="52" customHeight="1" spans="1:3">
      <c r="A52" s="43">
        <v>212</v>
      </c>
      <c r="B52" s="44" t="s">
        <v>226</v>
      </c>
      <c r="C52" s="30">
        <f>SUM(C53,C69,C73:C74,C80,C84,C88,C92,C98,C101)</f>
        <v>27347</v>
      </c>
    </row>
    <row r="53" customHeight="1" spans="1:3">
      <c r="A53" s="43">
        <v>21208</v>
      </c>
      <c r="B53" s="44" t="s">
        <v>496</v>
      </c>
      <c r="C53" s="30">
        <f>SUM(C54:C68)</f>
        <v>24013</v>
      </c>
    </row>
    <row r="54" customHeight="1" spans="1:3">
      <c r="A54" s="43">
        <v>2120801</v>
      </c>
      <c r="B54" s="29" t="s">
        <v>497</v>
      </c>
      <c r="C54" s="30">
        <v>13939</v>
      </c>
    </row>
    <row r="55" customHeight="1" spans="1:3">
      <c r="A55" s="43">
        <v>2120802</v>
      </c>
      <c r="B55" s="29" t="s">
        <v>498</v>
      </c>
      <c r="C55" s="30">
        <v>0</v>
      </c>
    </row>
    <row r="56" customHeight="1" spans="1:3">
      <c r="A56" s="43">
        <v>2120803</v>
      </c>
      <c r="B56" s="29" t="s">
        <v>499</v>
      </c>
      <c r="C56" s="30">
        <v>0</v>
      </c>
    </row>
    <row r="57" customHeight="1" spans="1:3">
      <c r="A57" s="43">
        <v>2120804</v>
      </c>
      <c r="B57" s="29" t="s">
        <v>500</v>
      </c>
      <c r="C57" s="30">
        <v>60</v>
      </c>
    </row>
    <row r="58" customHeight="1" spans="1:3">
      <c r="A58" s="43">
        <v>2120805</v>
      </c>
      <c r="B58" s="29" t="s">
        <v>501</v>
      </c>
      <c r="C58" s="30">
        <v>0</v>
      </c>
    </row>
    <row r="59" customHeight="1" spans="1:3">
      <c r="A59" s="43">
        <v>2120806</v>
      </c>
      <c r="B59" s="29" t="s">
        <v>502</v>
      </c>
      <c r="C59" s="30">
        <v>0</v>
      </c>
    </row>
    <row r="60" customHeight="1" spans="1:3">
      <c r="A60" s="43">
        <v>2120807</v>
      </c>
      <c r="B60" s="29" t="s">
        <v>503</v>
      </c>
      <c r="C60" s="30">
        <v>0</v>
      </c>
    </row>
    <row r="61" customHeight="1" spans="1:3">
      <c r="A61" s="43">
        <v>2120809</v>
      </c>
      <c r="B61" s="29" t="s">
        <v>504</v>
      </c>
      <c r="C61" s="30">
        <v>0</v>
      </c>
    </row>
    <row r="62" customHeight="1" spans="1:3">
      <c r="A62" s="43">
        <v>2120810</v>
      </c>
      <c r="B62" s="29" t="s">
        <v>505</v>
      </c>
      <c r="C62" s="30">
        <v>0</v>
      </c>
    </row>
    <row r="63" customHeight="1" spans="1:3">
      <c r="A63" s="43">
        <v>2120811</v>
      </c>
      <c r="B63" s="29" t="s">
        <v>506</v>
      </c>
      <c r="C63" s="30">
        <v>0</v>
      </c>
    </row>
    <row r="64" customHeight="1" spans="1:3">
      <c r="A64" s="43">
        <v>2120813</v>
      </c>
      <c r="B64" s="29" t="s">
        <v>272</v>
      </c>
      <c r="C64" s="30">
        <v>0</v>
      </c>
    </row>
    <row r="65" customHeight="1" spans="1:3">
      <c r="A65" s="43">
        <v>2120814</v>
      </c>
      <c r="B65" s="29" t="s">
        <v>507</v>
      </c>
      <c r="C65" s="30">
        <v>0</v>
      </c>
    </row>
    <row r="66" customHeight="1" spans="1:3">
      <c r="A66" s="43">
        <v>2120815</v>
      </c>
      <c r="B66" s="29" t="s">
        <v>508</v>
      </c>
      <c r="C66" s="30">
        <v>0</v>
      </c>
    </row>
    <row r="67" customHeight="1" spans="1:3">
      <c r="A67" s="43">
        <v>2120816</v>
      </c>
      <c r="B67" s="29" t="s">
        <v>509</v>
      </c>
      <c r="C67" s="30">
        <v>0</v>
      </c>
    </row>
    <row r="68" customHeight="1" spans="1:3">
      <c r="A68" s="43">
        <v>2120899</v>
      </c>
      <c r="B68" s="29" t="s">
        <v>510</v>
      </c>
      <c r="C68" s="30">
        <v>10014</v>
      </c>
    </row>
    <row r="69" customHeight="1" spans="1:3">
      <c r="A69" s="43">
        <v>21210</v>
      </c>
      <c r="B69" s="44" t="s">
        <v>511</v>
      </c>
      <c r="C69" s="30">
        <f>SUM(C70:C72)</f>
        <v>3334</v>
      </c>
    </row>
    <row r="70" customHeight="1" spans="1:3">
      <c r="A70" s="43">
        <v>2121001</v>
      </c>
      <c r="B70" s="29" t="s">
        <v>497</v>
      </c>
      <c r="C70" s="30">
        <v>3334</v>
      </c>
    </row>
    <row r="71" customHeight="1" spans="1:3">
      <c r="A71" s="43">
        <v>2121002</v>
      </c>
      <c r="B71" s="29" t="s">
        <v>498</v>
      </c>
      <c r="C71" s="30">
        <v>0</v>
      </c>
    </row>
    <row r="72" customHeight="1" spans="1:3">
      <c r="A72" s="43">
        <v>2121099</v>
      </c>
      <c r="B72" s="29" t="s">
        <v>512</v>
      </c>
      <c r="C72" s="30">
        <v>0</v>
      </c>
    </row>
    <row r="73" customHeight="1" spans="1:3">
      <c r="A73" s="43">
        <v>21211</v>
      </c>
      <c r="B73" s="44" t="s">
        <v>513</v>
      </c>
      <c r="C73" s="30">
        <v>0</v>
      </c>
    </row>
    <row r="74" customHeight="1" spans="1:3">
      <c r="A74" s="43">
        <v>21213</v>
      </c>
      <c r="B74" s="44" t="s">
        <v>514</v>
      </c>
      <c r="C74" s="30">
        <f>SUM(C75:C79)</f>
        <v>0</v>
      </c>
    </row>
    <row r="75" customHeight="1" spans="1:3">
      <c r="A75" s="43">
        <v>2121301</v>
      </c>
      <c r="B75" s="29" t="s">
        <v>515</v>
      </c>
      <c r="C75" s="30">
        <v>0</v>
      </c>
    </row>
    <row r="76" customHeight="1" spans="1:3">
      <c r="A76" s="43">
        <v>2121302</v>
      </c>
      <c r="B76" s="29" t="s">
        <v>516</v>
      </c>
      <c r="C76" s="30">
        <v>0</v>
      </c>
    </row>
    <row r="77" customHeight="1" spans="1:3">
      <c r="A77" s="43">
        <v>2121303</v>
      </c>
      <c r="B77" s="29" t="s">
        <v>517</v>
      </c>
      <c r="C77" s="30">
        <v>0</v>
      </c>
    </row>
    <row r="78" customHeight="1" spans="1:3">
      <c r="A78" s="43">
        <v>2121304</v>
      </c>
      <c r="B78" s="29" t="s">
        <v>518</v>
      </c>
      <c r="C78" s="30">
        <v>0</v>
      </c>
    </row>
    <row r="79" customHeight="1" spans="1:3">
      <c r="A79" s="43">
        <v>2121399</v>
      </c>
      <c r="B79" s="29" t="s">
        <v>519</v>
      </c>
      <c r="C79" s="30">
        <v>0</v>
      </c>
    </row>
    <row r="80" customHeight="1" spans="1:3">
      <c r="A80" s="43">
        <v>21214</v>
      </c>
      <c r="B80" s="44" t="s">
        <v>520</v>
      </c>
      <c r="C80" s="30">
        <f>SUM(C81:C83)</f>
        <v>0</v>
      </c>
    </row>
    <row r="81" customHeight="1" spans="1:3">
      <c r="A81" s="43">
        <v>2121401</v>
      </c>
      <c r="B81" s="29" t="s">
        <v>521</v>
      </c>
      <c r="C81" s="30">
        <v>0</v>
      </c>
    </row>
    <row r="82" customHeight="1" spans="1:3">
      <c r="A82" s="43">
        <v>2121402</v>
      </c>
      <c r="B82" s="29" t="s">
        <v>522</v>
      </c>
      <c r="C82" s="30">
        <v>0</v>
      </c>
    </row>
    <row r="83" customHeight="1" spans="1:3">
      <c r="A83" s="43">
        <v>2121499</v>
      </c>
      <c r="B83" s="29" t="s">
        <v>523</v>
      </c>
      <c r="C83" s="30">
        <v>0</v>
      </c>
    </row>
    <row r="84" customHeight="1" spans="1:3">
      <c r="A84" s="43">
        <v>21215</v>
      </c>
      <c r="B84" s="44" t="s">
        <v>524</v>
      </c>
      <c r="C84" s="30">
        <f>SUM(C85:C87)</f>
        <v>0</v>
      </c>
    </row>
    <row r="85" customHeight="1" spans="1:3">
      <c r="A85" s="43">
        <v>2121501</v>
      </c>
      <c r="B85" s="29" t="s">
        <v>525</v>
      </c>
      <c r="C85" s="30">
        <v>0</v>
      </c>
    </row>
    <row r="86" customHeight="1" spans="1:3">
      <c r="A86" s="43">
        <v>2121502</v>
      </c>
      <c r="B86" s="29" t="s">
        <v>526</v>
      </c>
      <c r="C86" s="30">
        <v>0</v>
      </c>
    </row>
    <row r="87" customHeight="1" spans="1:3">
      <c r="A87" s="43">
        <v>2121599</v>
      </c>
      <c r="B87" s="29" t="s">
        <v>527</v>
      </c>
      <c r="C87" s="30">
        <v>0</v>
      </c>
    </row>
    <row r="88" customHeight="1" spans="1:3">
      <c r="A88" s="43">
        <v>21216</v>
      </c>
      <c r="B88" s="44" t="s">
        <v>528</v>
      </c>
      <c r="C88" s="30">
        <f>SUM(C89:C91)</f>
        <v>0</v>
      </c>
    </row>
    <row r="89" customHeight="1" spans="1:3">
      <c r="A89" s="43">
        <v>2121601</v>
      </c>
      <c r="B89" s="29" t="s">
        <v>525</v>
      </c>
      <c r="C89" s="30">
        <v>0</v>
      </c>
    </row>
    <row r="90" customHeight="1" spans="1:3">
      <c r="A90" s="43">
        <v>2121602</v>
      </c>
      <c r="B90" s="29" t="s">
        <v>526</v>
      </c>
      <c r="C90" s="30">
        <v>0</v>
      </c>
    </row>
    <row r="91" customHeight="1" spans="1:3">
      <c r="A91" s="43">
        <v>2121699</v>
      </c>
      <c r="B91" s="29" t="s">
        <v>529</v>
      </c>
      <c r="C91" s="30">
        <v>0</v>
      </c>
    </row>
    <row r="92" customHeight="1" spans="1:3">
      <c r="A92" s="43">
        <v>21217</v>
      </c>
      <c r="B92" s="44" t="s">
        <v>530</v>
      </c>
      <c r="C92" s="30">
        <f>SUM(C93:C97)</f>
        <v>0</v>
      </c>
    </row>
    <row r="93" customHeight="1" spans="1:3">
      <c r="A93" s="43">
        <v>2121701</v>
      </c>
      <c r="B93" s="29" t="s">
        <v>531</v>
      </c>
      <c r="C93" s="30">
        <v>0</v>
      </c>
    </row>
    <row r="94" customHeight="1" spans="1:3">
      <c r="A94" s="43">
        <v>2121702</v>
      </c>
      <c r="B94" s="29" t="s">
        <v>532</v>
      </c>
      <c r="C94" s="30">
        <v>0</v>
      </c>
    </row>
    <row r="95" customHeight="1" spans="1:3">
      <c r="A95" s="43">
        <v>2121703</v>
      </c>
      <c r="B95" s="29" t="s">
        <v>533</v>
      </c>
      <c r="C95" s="30">
        <v>0</v>
      </c>
    </row>
    <row r="96" customHeight="1" spans="1:3">
      <c r="A96" s="43">
        <v>2121704</v>
      </c>
      <c r="B96" s="29" t="s">
        <v>534</v>
      </c>
      <c r="C96" s="30">
        <v>0</v>
      </c>
    </row>
    <row r="97" customHeight="1" spans="1:3">
      <c r="A97" s="43">
        <v>2121799</v>
      </c>
      <c r="B97" s="29" t="s">
        <v>535</v>
      </c>
      <c r="C97" s="30">
        <v>0</v>
      </c>
    </row>
    <row r="98" customHeight="1" spans="1:3">
      <c r="A98" s="43">
        <v>21218</v>
      </c>
      <c r="B98" s="44" t="s">
        <v>536</v>
      </c>
      <c r="C98" s="30">
        <f>SUM(C99:C100)</f>
        <v>0</v>
      </c>
    </row>
    <row r="99" customHeight="1" spans="1:3">
      <c r="A99" s="43">
        <v>2121801</v>
      </c>
      <c r="B99" s="29" t="s">
        <v>537</v>
      </c>
      <c r="C99" s="30">
        <v>0</v>
      </c>
    </row>
    <row r="100" customHeight="1" spans="1:3">
      <c r="A100" s="43">
        <v>2121899</v>
      </c>
      <c r="B100" s="29" t="s">
        <v>538</v>
      </c>
      <c r="C100" s="30">
        <v>0</v>
      </c>
    </row>
    <row r="101" customHeight="1" spans="1:3">
      <c r="A101" s="43">
        <v>21219</v>
      </c>
      <c r="B101" s="44" t="s">
        <v>539</v>
      </c>
      <c r="C101" s="30">
        <f>SUM(C102:C109)</f>
        <v>0</v>
      </c>
    </row>
    <row r="102" customHeight="1" spans="1:3">
      <c r="A102" s="43">
        <v>2121901</v>
      </c>
      <c r="B102" s="29" t="s">
        <v>525</v>
      </c>
      <c r="C102" s="30">
        <v>0</v>
      </c>
    </row>
    <row r="103" customHeight="1" spans="1:3">
      <c r="A103" s="43">
        <v>2121902</v>
      </c>
      <c r="B103" s="29" t="s">
        <v>526</v>
      </c>
      <c r="C103" s="30">
        <v>0</v>
      </c>
    </row>
    <row r="104" customHeight="1" spans="1:3">
      <c r="A104" s="43">
        <v>2121903</v>
      </c>
      <c r="B104" s="29" t="s">
        <v>540</v>
      </c>
      <c r="C104" s="30">
        <v>0</v>
      </c>
    </row>
    <row r="105" customHeight="1" spans="1:3">
      <c r="A105" s="43">
        <v>2121904</v>
      </c>
      <c r="B105" s="29" t="s">
        <v>541</v>
      </c>
      <c r="C105" s="30">
        <v>0</v>
      </c>
    </row>
    <row r="106" customHeight="1" spans="1:3">
      <c r="A106" s="43">
        <v>2121905</v>
      </c>
      <c r="B106" s="29" t="s">
        <v>542</v>
      </c>
      <c r="C106" s="30">
        <v>0</v>
      </c>
    </row>
    <row r="107" customHeight="1" spans="1:3">
      <c r="A107" s="43">
        <v>2121906</v>
      </c>
      <c r="B107" s="29" t="s">
        <v>543</v>
      </c>
      <c r="C107" s="30">
        <v>0</v>
      </c>
    </row>
    <row r="108" customHeight="1" spans="1:3">
      <c r="A108" s="43">
        <v>2121907</v>
      </c>
      <c r="B108" s="29" t="s">
        <v>544</v>
      </c>
      <c r="C108" s="30">
        <v>0</v>
      </c>
    </row>
    <row r="109" customHeight="1" spans="1:3">
      <c r="A109" s="43">
        <v>2121999</v>
      </c>
      <c r="B109" s="29" t="s">
        <v>545</v>
      </c>
      <c r="C109" s="30">
        <v>0</v>
      </c>
    </row>
    <row r="110" customHeight="1" spans="1:3">
      <c r="A110" s="43">
        <v>213</v>
      </c>
      <c r="B110" s="44" t="s">
        <v>239</v>
      </c>
      <c r="C110" s="30">
        <f>SUM(C111,C116,C121,C126,C129)</f>
        <v>0</v>
      </c>
    </row>
    <row r="111" customHeight="1" spans="1:3">
      <c r="A111" s="43">
        <v>21366</v>
      </c>
      <c r="B111" s="44" t="s">
        <v>546</v>
      </c>
      <c r="C111" s="30">
        <f>SUM(C112:C115)</f>
        <v>0</v>
      </c>
    </row>
    <row r="112" customHeight="1" spans="1:3">
      <c r="A112" s="43">
        <v>2136601</v>
      </c>
      <c r="B112" s="29" t="s">
        <v>480</v>
      </c>
      <c r="C112" s="30">
        <v>0</v>
      </c>
    </row>
    <row r="113" customHeight="1" spans="1:3">
      <c r="A113" s="43">
        <v>2136602</v>
      </c>
      <c r="B113" s="29" t="s">
        <v>547</v>
      </c>
      <c r="C113" s="30">
        <v>0</v>
      </c>
    </row>
    <row r="114" customHeight="1" spans="1:3">
      <c r="A114" s="43">
        <v>2136603</v>
      </c>
      <c r="B114" s="29" t="s">
        <v>548</v>
      </c>
      <c r="C114" s="30">
        <v>0</v>
      </c>
    </row>
    <row r="115" customHeight="1" spans="1:3">
      <c r="A115" s="43">
        <v>2136699</v>
      </c>
      <c r="B115" s="29" t="s">
        <v>549</v>
      </c>
      <c r="C115" s="30">
        <v>0</v>
      </c>
    </row>
    <row r="116" customHeight="1" spans="1:3">
      <c r="A116" s="43">
        <v>21367</v>
      </c>
      <c r="B116" s="44" t="s">
        <v>550</v>
      </c>
      <c r="C116" s="30">
        <f>SUM(C117:C120)</f>
        <v>0</v>
      </c>
    </row>
    <row r="117" customHeight="1" spans="1:3">
      <c r="A117" s="43">
        <v>2136701</v>
      </c>
      <c r="B117" s="29" t="s">
        <v>480</v>
      </c>
      <c r="C117" s="30">
        <v>0</v>
      </c>
    </row>
    <row r="118" customHeight="1" spans="1:3">
      <c r="A118" s="43">
        <v>2136702</v>
      </c>
      <c r="B118" s="29" t="s">
        <v>547</v>
      </c>
      <c r="C118" s="30">
        <v>0</v>
      </c>
    </row>
    <row r="119" customHeight="1" spans="1:3">
      <c r="A119" s="43">
        <v>2136703</v>
      </c>
      <c r="B119" s="29" t="s">
        <v>551</v>
      </c>
      <c r="C119" s="30">
        <v>0</v>
      </c>
    </row>
    <row r="120" customHeight="1" spans="1:3">
      <c r="A120" s="43">
        <v>2136799</v>
      </c>
      <c r="B120" s="29" t="s">
        <v>552</v>
      </c>
      <c r="C120" s="30">
        <v>0</v>
      </c>
    </row>
    <row r="121" customHeight="1" spans="1:3">
      <c r="A121" s="43">
        <v>21369</v>
      </c>
      <c r="B121" s="44" t="s">
        <v>553</v>
      </c>
      <c r="C121" s="30">
        <f>SUM(C122:C125)</f>
        <v>0</v>
      </c>
    </row>
    <row r="122" customHeight="1" spans="1:3">
      <c r="A122" s="43">
        <v>2136901</v>
      </c>
      <c r="B122" s="29" t="s">
        <v>554</v>
      </c>
      <c r="C122" s="30">
        <v>0</v>
      </c>
    </row>
    <row r="123" customHeight="1" spans="1:3">
      <c r="A123" s="43">
        <v>2136902</v>
      </c>
      <c r="B123" s="29" t="s">
        <v>555</v>
      </c>
      <c r="C123" s="30">
        <v>0</v>
      </c>
    </row>
    <row r="124" customHeight="1" spans="1:3">
      <c r="A124" s="43">
        <v>2136903</v>
      </c>
      <c r="B124" s="29" t="s">
        <v>556</v>
      </c>
      <c r="C124" s="30">
        <v>0</v>
      </c>
    </row>
    <row r="125" customHeight="1" spans="1:3">
      <c r="A125" s="43">
        <v>2136999</v>
      </c>
      <c r="B125" s="29" t="s">
        <v>557</v>
      </c>
      <c r="C125" s="30">
        <v>0</v>
      </c>
    </row>
    <row r="126" customHeight="1" spans="1:3">
      <c r="A126" s="43">
        <v>21370</v>
      </c>
      <c r="B126" s="44" t="s">
        <v>558</v>
      </c>
      <c r="C126" s="30">
        <f>SUM(C127:C128)</f>
        <v>0</v>
      </c>
    </row>
    <row r="127" customHeight="1" spans="1:3">
      <c r="A127" s="43">
        <v>2137001</v>
      </c>
      <c r="B127" s="29" t="s">
        <v>559</v>
      </c>
      <c r="C127" s="30">
        <v>0</v>
      </c>
    </row>
    <row r="128" customHeight="1" spans="1:3">
      <c r="A128" s="43">
        <v>2137099</v>
      </c>
      <c r="B128" s="29" t="s">
        <v>560</v>
      </c>
      <c r="C128" s="30">
        <v>0</v>
      </c>
    </row>
    <row r="129" customHeight="1" spans="1:3">
      <c r="A129" s="43">
        <v>21371</v>
      </c>
      <c r="B129" s="44" t="s">
        <v>561</v>
      </c>
      <c r="C129" s="30">
        <f>SUM(C130:C133)</f>
        <v>0</v>
      </c>
    </row>
    <row r="130" customHeight="1" spans="1:3">
      <c r="A130" s="43">
        <v>2137101</v>
      </c>
      <c r="B130" s="29" t="s">
        <v>562</v>
      </c>
      <c r="C130" s="30">
        <v>0</v>
      </c>
    </row>
    <row r="131" customHeight="1" spans="1:3">
      <c r="A131" s="43">
        <v>2137102</v>
      </c>
      <c r="B131" s="29" t="s">
        <v>563</v>
      </c>
      <c r="C131" s="30">
        <v>0</v>
      </c>
    </row>
    <row r="132" customHeight="1" spans="1:3">
      <c r="A132" s="43">
        <v>2137103</v>
      </c>
      <c r="B132" s="29" t="s">
        <v>564</v>
      </c>
      <c r="C132" s="30">
        <v>0</v>
      </c>
    </row>
    <row r="133" customHeight="1" spans="1:3">
      <c r="A133" s="43">
        <v>2137199</v>
      </c>
      <c r="B133" s="29" t="s">
        <v>565</v>
      </c>
      <c r="C133" s="30">
        <v>0</v>
      </c>
    </row>
    <row r="134" customHeight="1" spans="1:3">
      <c r="A134" s="43">
        <v>214</v>
      </c>
      <c r="B134" s="44" t="s">
        <v>254</v>
      </c>
      <c r="C134" s="30">
        <f>SUM(C135,C140,C145,C154,C161,C170,C173,C176)</f>
        <v>0</v>
      </c>
    </row>
    <row r="135" customHeight="1" spans="1:3">
      <c r="A135" s="43">
        <v>21460</v>
      </c>
      <c r="B135" s="44" t="s">
        <v>566</v>
      </c>
      <c r="C135" s="30">
        <f>SUM(C136:C139)</f>
        <v>0</v>
      </c>
    </row>
    <row r="136" customHeight="1" spans="1:3">
      <c r="A136" s="43">
        <v>2146001</v>
      </c>
      <c r="B136" s="29" t="s">
        <v>567</v>
      </c>
      <c r="C136" s="30">
        <v>0</v>
      </c>
    </row>
    <row r="137" customHeight="1" spans="1:3">
      <c r="A137" s="43">
        <v>2146002</v>
      </c>
      <c r="B137" s="29" t="s">
        <v>256</v>
      </c>
      <c r="C137" s="30">
        <v>0</v>
      </c>
    </row>
    <row r="138" customHeight="1" spans="1:3">
      <c r="A138" s="43">
        <v>2146003</v>
      </c>
      <c r="B138" s="29" t="s">
        <v>568</v>
      </c>
      <c r="C138" s="30">
        <v>0</v>
      </c>
    </row>
    <row r="139" customHeight="1" spans="1:3">
      <c r="A139" s="43">
        <v>2146099</v>
      </c>
      <c r="B139" s="29" t="s">
        <v>569</v>
      </c>
      <c r="C139" s="30">
        <v>0</v>
      </c>
    </row>
    <row r="140" customHeight="1" spans="1:3">
      <c r="A140" s="43">
        <v>21462</v>
      </c>
      <c r="B140" s="44" t="s">
        <v>570</v>
      </c>
      <c r="C140" s="30">
        <f>SUM(C141:C144)</f>
        <v>0</v>
      </c>
    </row>
    <row r="141" customHeight="1" spans="1:3">
      <c r="A141" s="43">
        <v>2146201</v>
      </c>
      <c r="B141" s="29" t="s">
        <v>568</v>
      </c>
      <c r="C141" s="30">
        <v>0</v>
      </c>
    </row>
    <row r="142" customHeight="1" spans="1:3">
      <c r="A142" s="43">
        <v>2146202</v>
      </c>
      <c r="B142" s="29" t="s">
        <v>571</v>
      </c>
      <c r="C142" s="30">
        <v>0</v>
      </c>
    </row>
    <row r="143" customHeight="1" spans="1:3">
      <c r="A143" s="43">
        <v>2146203</v>
      </c>
      <c r="B143" s="29" t="s">
        <v>572</v>
      </c>
      <c r="C143" s="30">
        <v>0</v>
      </c>
    </row>
    <row r="144" customHeight="1" spans="1:3">
      <c r="A144" s="43">
        <v>2146299</v>
      </c>
      <c r="B144" s="29" t="s">
        <v>573</v>
      </c>
      <c r="C144" s="30">
        <v>0</v>
      </c>
    </row>
    <row r="145" customHeight="1" spans="1:3">
      <c r="A145" s="43">
        <v>21464</v>
      </c>
      <c r="B145" s="44" t="s">
        <v>574</v>
      </c>
      <c r="C145" s="30">
        <f>SUM(C146:C153)</f>
        <v>0</v>
      </c>
    </row>
    <row r="146" customHeight="1" spans="1:3">
      <c r="A146" s="43">
        <v>2146401</v>
      </c>
      <c r="B146" s="29" t="s">
        <v>575</v>
      </c>
      <c r="C146" s="30">
        <v>0</v>
      </c>
    </row>
    <row r="147" customHeight="1" spans="1:3">
      <c r="A147" s="43">
        <v>2146402</v>
      </c>
      <c r="B147" s="29" t="s">
        <v>576</v>
      </c>
      <c r="C147" s="30">
        <v>0</v>
      </c>
    </row>
    <row r="148" customHeight="1" spans="1:3">
      <c r="A148" s="43">
        <v>2146403</v>
      </c>
      <c r="B148" s="29" t="s">
        <v>577</v>
      </c>
      <c r="C148" s="30">
        <v>0</v>
      </c>
    </row>
    <row r="149" customHeight="1" spans="1:3">
      <c r="A149" s="43">
        <v>2146404</v>
      </c>
      <c r="B149" s="29" t="s">
        <v>578</v>
      </c>
      <c r="C149" s="30">
        <v>0</v>
      </c>
    </row>
    <row r="150" customHeight="1" spans="1:3">
      <c r="A150" s="43">
        <v>2146405</v>
      </c>
      <c r="B150" s="29" t="s">
        <v>579</v>
      </c>
      <c r="C150" s="30">
        <v>0</v>
      </c>
    </row>
    <row r="151" customHeight="1" spans="1:3">
      <c r="A151" s="43">
        <v>2146406</v>
      </c>
      <c r="B151" s="29" t="s">
        <v>580</v>
      </c>
      <c r="C151" s="30">
        <v>0</v>
      </c>
    </row>
    <row r="152" customHeight="1" spans="1:3">
      <c r="A152" s="43">
        <v>2146407</v>
      </c>
      <c r="B152" s="29" t="s">
        <v>581</v>
      </c>
      <c r="C152" s="30">
        <v>0</v>
      </c>
    </row>
    <row r="153" customHeight="1" spans="1:3">
      <c r="A153" s="43">
        <v>2146499</v>
      </c>
      <c r="B153" s="29" t="s">
        <v>582</v>
      </c>
      <c r="C153" s="30">
        <v>0</v>
      </c>
    </row>
    <row r="154" customHeight="1" spans="1:3">
      <c r="A154" s="43">
        <v>21468</v>
      </c>
      <c r="B154" s="44" t="s">
        <v>583</v>
      </c>
      <c r="C154" s="30">
        <f>SUM(C155:C160)</f>
        <v>0</v>
      </c>
    </row>
    <row r="155" customHeight="1" spans="1:3">
      <c r="A155" s="43">
        <v>2146801</v>
      </c>
      <c r="B155" s="29" t="s">
        <v>584</v>
      </c>
      <c r="C155" s="30">
        <v>0</v>
      </c>
    </row>
    <row r="156" customHeight="1" spans="1:3">
      <c r="A156" s="43">
        <v>2146802</v>
      </c>
      <c r="B156" s="29" t="s">
        <v>585</v>
      </c>
      <c r="C156" s="30">
        <v>0</v>
      </c>
    </row>
    <row r="157" customHeight="1" spans="1:3">
      <c r="A157" s="43">
        <v>2146803</v>
      </c>
      <c r="B157" s="29" t="s">
        <v>586</v>
      </c>
      <c r="C157" s="30">
        <v>0</v>
      </c>
    </row>
    <row r="158" customHeight="1" spans="1:3">
      <c r="A158" s="43">
        <v>2146804</v>
      </c>
      <c r="B158" s="29" t="s">
        <v>587</v>
      </c>
      <c r="C158" s="30">
        <v>0</v>
      </c>
    </row>
    <row r="159" customHeight="1" spans="1:3">
      <c r="A159" s="43">
        <v>2146805</v>
      </c>
      <c r="B159" s="29" t="s">
        <v>588</v>
      </c>
      <c r="C159" s="30">
        <v>0</v>
      </c>
    </row>
    <row r="160" customHeight="1" spans="1:3">
      <c r="A160" s="43">
        <v>2146899</v>
      </c>
      <c r="B160" s="29" t="s">
        <v>589</v>
      </c>
      <c r="C160" s="30">
        <v>0</v>
      </c>
    </row>
    <row r="161" customHeight="1" spans="1:3">
      <c r="A161" s="43">
        <v>21469</v>
      </c>
      <c r="B161" s="44" t="s">
        <v>590</v>
      </c>
      <c r="C161" s="30">
        <f>SUM(C162:C169)</f>
        <v>0</v>
      </c>
    </row>
    <row r="162" customHeight="1" spans="1:3">
      <c r="A162" s="43">
        <v>2146901</v>
      </c>
      <c r="B162" s="29" t="s">
        <v>591</v>
      </c>
      <c r="C162" s="30">
        <v>0</v>
      </c>
    </row>
    <row r="163" customHeight="1" spans="1:3">
      <c r="A163" s="43">
        <v>2146902</v>
      </c>
      <c r="B163" s="29" t="s">
        <v>592</v>
      </c>
      <c r="C163" s="30">
        <v>0</v>
      </c>
    </row>
    <row r="164" customHeight="1" spans="1:3">
      <c r="A164" s="43">
        <v>2146903</v>
      </c>
      <c r="B164" s="29" t="s">
        <v>593</v>
      </c>
      <c r="C164" s="30">
        <v>0</v>
      </c>
    </row>
    <row r="165" customHeight="1" spans="1:3">
      <c r="A165" s="43">
        <v>2146904</v>
      </c>
      <c r="B165" s="29" t="s">
        <v>594</v>
      </c>
      <c r="C165" s="30">
        <v>0</v>
      </c>
    </row>
    <row r="166" customHeight="1" spans="1:3">
      <c r="A166" s="43">
        <v>2146906</v>
      </c>
      <c r="B166" s="29" t="s">
        <v>595</v>
      </c>
      <c r="C166" s="30">
        <v>0</v>
      </c>
    </row>
    <row r="167" customHeight="1" spans="1:3">
      <c r="A167" s="43">
        <v>2146907</v>
      </c>
      <c r="B167" s="29" t="s">
        <v>596</v>
      </c>
      <c r="C167" s="30">
        <v>0</v>
      </c>
    </row>
    <row r="168" customHeight="1" spans="1:3">
      <c r="A168" s="43">
        <v>2146908</v>
      </c>
      <c r="B168" s="29" t="s">
        <v>597</v>
      </c>
      <c r="C168" s="30">
        <v>0</v>
      </c>
    </row>
    <row r="169" customHeight="1" spans="1:3">
      <c r="A169" s="43">
        <v>2146999</v>
      </c>
      <c r="B169" s="29" t="s">
        <v>598</v>
      </c>
      <c r="C169" s="30">
        <v>0</v>
      </c>
    </row>
    <row r="170" customHeight="1" spans="1:3">
      <c r="A170" s="43">
        <v>21470</v>
      </c>
      <c r="B170" s="44" t="s">
        <v>599</v>
      </c>
      <c r="C170" s="30">
        <f>SUM(C171:C172)</f>
        <v>0</v>
      </c>
    </row>
    <row r="171" customHeight="1" spans="1:3">
      <c r="A171" s="43">
        <v>2147001</v>
      </c>
      <c r="B171" s="29" t="s">
        <v>600</v>
      </c>
      <c r="C171" s="30">
        <v>0</v>
      </c>
    </row>
    <row r="172" customHeight="1" spans="1:3">
      <c r="A172" s="43">
        <v>2147099</v>
      </c>
      <c r="B172" s="29" t="s">
        <v>601</v>
      </c>
      <c r="C172" s="30">
        <v>0</v>
      </c>
    </row>
    <row r="173" customHeight="1" spans="1:3">
      <c r="A173" s="43">
        <v>21471</v>
      </c>
      <c r="B173" s="44" t="s">
        <v>602</v>
      </c>
      <c r="C173" s="30">
        <f>SUM(C174:C175)</f>
        <v>0</v>
      </c>
    </row>
    <row r="174" customHeight="1" spans="1:3">
      <c r="A174" s="43">
        <v>2147101</v>
      </c>
      <c r="B174" s="29" t="s">
        <v>600</v>
      </c>
      <c r="C174" s="30">
        <v>0</v>
      </c>
    </row>
    <row r="175" customHeight="1" spans="1:3">
      <c r="A175" s="43">
        <v>2147199</v>
      </c>
      <c r="B175" s="29" t="s">
        <v>603</v>
      </c>
      <c r="C175" s="30">
        <v>0</v>
      </c>
    </row>
    <row r="176" customHeight="1" spans="1:3">
      <c r="A176" s="43">
        <v>21472</v>
      </c>
      <c r="B176" s="44" t="s">
        <v>604</v>
      </c>
      <c r="C176" s="30">
        <v>0</v>
      </c>
    </row>
    <row r="177" customHeight="1" spans="1:3">
      <c r="A177" s="43">
        <v>215</v>
      </c>
      <c r="B177" s="44" t="s">
        <v>257</v>
      </c>
      <c r="C177" s="30">
        <f>C178</f>
        <v>0</v>
      </c>
    </row>
    <row r="178" customHeight="1" spans="1:3">
      <c r="A178" s="43">
        <v>21562</v>
      </c>
      <c r="B178" s="44" t="s">
        <v>605</v>
      </c>
      <c r="C178" s="30">
        <f>SUM(C179:C181)</f>
        <v>0</v>
      </c>
    </row>
    <row r="179" customHeight="1" spans="1:3">
      <c r="A179" s="43">
        <v>2156201</v>
      </c>
      <c r="B179" s="29" t="s">
        <v>606</v>
      </c>
      <c r="C179" s="30">
        <v>0</v>
      </c>
    </row>
    <row r="180" customHeight="1" spans="1:3">
      <c r="A180" s="43">
        <v>2156202</v>
      </c>
      <c r="B180" s="29" t="s">
        <v>607</v>
      </c>
      <c r="C180" s="30">
        <v>0</v>
      </c>
    </row>
    <row r="181" customHeight="1" spans="1:3">
      <c r="A181" s="43">
        <v>2156299</v>
      </c>
      <c r="B181" s="29" t="s">
        <v>608</v>
      </c>
      <c r="C181" s="30">
        <v>0</v>
      </c>
    </row>
    <row r="182" customHeight="1" spans="1:3">
      <c r="A182" s="43">
        <v>217</v>
      </c>
      <c r="B182" s="44" t="s">
        <v>609</v>
      </c>
      <c r="C182" s="30">
        <f>C183</f>
        <v>0</v>
      </c>
    </row>
    <row r="183" customHeight="1" spans="1:3">
      <c r="A183" s="43">
        <v>21704</v>
      </c>
      <c r="B183" s="44" t="s">
        <v>610</v>
      </c>
      <c r="C183" s="30">
        <f>SUM(C184:C185)</f>
        <v>0</v>
      </c>
    </row>
    <row r="184" customHeight="1" spans="1:3">
      <c r="A184" s="43">
        <v>2170402</v>
      </c>
      <c r="B184" s="29" t="s">
        <v>611</v>
      </c>
      <c r="C184" s="30">
        <v>0</v>
      </c>
    </row>
    <row r="185" customHeight="1" spans="1:3">
      <c r="A185" s="43">
        <v>2170403</v>
      </c>
      <c r="B185" s="29" t="s">
        <v>612</v>
      </c>
      <c r="C185" s="30">
        <v>0</v>
      </c>
    </row>
    <row r="186" customHeight="1" spans="1:3">
      <c r="A186" s="43">
        <v>229</v>
      </c>
      <c r="B186" s="44" t="s">
        <v>613</v>
      </c>
      <c r="C186" s="30">
        <f>SUM(C187,C191,C200:C201)</f>
        <v>714</v>
      </c>
    </row>
    <row r="187" customHeight="1" spans="1:3">
      <c r="A187" s="43">
        <v>22904</v>
      </c>
      <c r="B187" s="44" t="s">
        <v>614</v>
      </c>
      <c r="C187" s="30">
        <f>SUM(C188:C190)</f>
        <v>0</v>
      </c>
    </row>
    <row r="188" customHeight="1" spans="1:3">
      <c r="A188" s="43">
        <v>2290401</v>
      </c>
      <c r="B188" s="29" t="s">
        <v>615</v>
      </c>
      <c r="C188" s="30">
        <v>0</v>
      </c>
    </row>
    <row r="189" customHeight="1" spans="1:3">
      <c r="A189" s="43">
        <v>2290402</v>
      </c>
      <c r="B189" s="29" t="s">
        <v>616</v>
      </c>
      <c r="C189" s="30">
        <v>0</v>
      </c>
    </row>
    <row r="190" customHeight="1" spans="1:3">
      <c r="A190" s="43">
        <v>2290403</v>
      </c>
      <c r="B190" s="29" t="s">
        <v>617</v>
      </c>
      <c r="C190" s="30">
        <v>0</v>
      </c>
    </row>
    <row r="191" customHeight="1" spans="1:3">
      <c r="A191" s="43">
        <v>22908</v>
      </c>
      <c r="B191" s="44" t="s">
        <v>618</v>
      </c>
      <c r="C191" s="30">
        <f>SUM(C192:C199)</f>
        <v>0</v>
      </c>
    </row>
    <row r="192" customHeight="1" spans="1:3">
      <c r="A192" s="43">
        <v>2290802</v>
      </c>
      <c r="B192" s="29" t="s">
        <v>619</v>
      </c>
      <c r="C192" s="30">
        <v>0</v>
      </c>
    </row>
    <row r="193" customHeight="1" spans="1:3">
      <c r="A193" s="43">
        <v>2290803</v>
      </c>
      <c r="B193" s="29" t="s">
        <v>620</v>
      </c>
      <c r="C193" s="30">
        <v>0</v>
      </c>
    </row>
    <row r="194" customHeight="1" spans="1:3">
      <c r="A194" s="43">
        <v>2290804</v>
      </c>
      <c r="B194" s="29" t="s">
        <v>621</v>
      </c>
      <c r="C194" s="30">
        <v>0</v>
      </c>
    </row>
    <row r="195" customHeight="1" spans="1:3">
      <c r="A195" s="43">
        <v>2290805</v>
      </c>
      <c r="B195" s="29" t="s">
        <v>622</v>
      </c>
      <c r="C195" s="30">
        <v>0</v>
      </c>
    </row>
    <row r="196" customHeight="1" spans="1:3">
      <c r="A196" s="43">
        <v>2290806</v>
      </c>
      <c r="B196" s="29" t="s">
        <v>623</v>
      </c>
      <c r="C196" s="30">
        <v>0</v>
      </c>
    </row>
    <row r="197" customHeight="1" spans="1:3">
      <c r="A197" s="43">
        <v>2290807</v>
      </c>
      <c r="B197" s="29" t="s">
        <v>624</v>
      </c>
      <c r="C197" s="30">
        <v>0</v>
      </c>
    </row>
    <row r="198" customHeight="1" spans="1:3">
      <c r="A198" s="43">
        <v>2290808</v>
      </c>
      <c r="B198" s="29" t="s">
        <v>625</v>
      </c>
      <c r="C198" s="30">
        <v>0</v>
      </c>
    </row>
    <row r="199" customHeight="1" spans="1:3">
      <c r="A199" s="43">
        <v>2290899</v>
      </c>
      <c r="B199" s="29" t="s">
        <v>626</v>
      </c>
      <c r="C199" s="30">
        <v>0</v>
      </c>
    </row>
    <row r="200" customHeight="1" spans="1:3">
      <c r="A200" s="43">
        <v>22909</v>
      </c>
      <c r="B200" s="44" t="s">
        <v>627</v>
      </c>
      <c r="C200" s="30">
        <v>0</v>
      </c>
    </row>
    <row r="201" customHeight="1" spans="1:3">
      <c r="A201" s="43">
        <v>22960</v>
      </c>
      <c r="B201" s="44" t="s">
        <v>628</v>
      </c>
      <c r="C201" s="30">
        <f>SUM(C202:C212)</f>
        <v>714</v>
      </c>
    </row>
    <row r="202" customHeight="1" spans="1:3">
      <c r="A202" s="43">
        <v>2296001</v>
      </c>
      <c r="B202" s="29" t="s">
        <v>629</v>
      </c>
      <c r="C202" s="30">
        <v>0</v>
      </c>
    </row>
    <row r="203" customHeight="1" spans="1:3">
      <c r="A203" s="43">
        <v>2296002</v>
      </c>
      <c r="B203" s="29" t="s">
        <v>630</v>
      </c>
      <c r="C203" s="30">
        <v>671</v>
      </c>
    </row>
    <row r="204" customHeight="1" spans="1:3">
      <c r="A204" s="43">
        <v>2296003</v>
      </c>
      <c r="B204" s="29" t="s">
        <v>631</v>
      </c>
      <c r="C204" s="30">
        <v>0</v>
      </c>
    </row>
    <row r="205" customHeight="1" spans="1:3">
      <c r="A205" s="43">
        <v>2296004</v>
      </c>
      <c r="B205" s="29" t="s">
        <v>632</v>
      </c>
      <c r="C205" s="30">
        <v>0</v>
      </c>
    </row>
    <row r="206" customHeight="1" spans="1:3">
      <c r="A206" s="43">
        <v>2296005</v>
      </c>
      <c r="B206" s="29" t="s">
        <v>633</v>
      </c>
      <c r="C206" s="30">
        <v>0</v>
      </c>
    </row>
    <row r="207" customHeight="1" spans="1:3">
      <c r="A207" s="43">
        <v>2296006</v>
      </c>
      <c r="B207" s="29" t="s">
        <v>634</v>
      </c>
      <c r="C207" s="30">
        <v>38</v>
      </c>
    </row>
    <row r="208" customHeight="1" spans="1:3">
      <c r="A208" s="43">
        <v>2296010</v>
      </c>
      <c r="B208" s="29" t="s">
        <v>635</v>
      </c>
      <c r="C208" s="30">
        <v>0</v>
      </c>
    </row>
    <row r="209" customHeight="1" spans="1:3">
      <c r="A209" s="43">
        <v>2296011</v>
      </c>
      <c r="B209" s="29" t="s">
        <v>636</v>
      </c>
      <c r="C209" s="30">
        <v>0</v>
      </c>
    </row>
    <row r="210" customHeight="1" spans="1:3">
      <c r="A210" s="43">
        <v>2296012</v>
      </c>
      <c r="B210" s="29" t="s">
        <v>637</v>
      </c>
      <c r="C210" s="30">
        <v>0</v>
      </c>
    </row>
    <row r="211" customHeight="1" spans="1:3">
      <c r="A211" s="43">
        <v>2296013</v>
      </c>
      <c r="B211" s="29" t="s">
        <v>638</v>
      </c>
      <c r="C211" s="30">
        <v>5</v>
      </c>
    </row>
    <row r="212" customHeight="1" spans="1:3">
      <c r="A212" s="43">
        <v>2296099</v>
      </c>
      <c r="B212" s="29" t="s">
        <v>639</v>
      </c>
      <c r="C212" s="30">
        <v>0</v>
      </c>
    </row>
    <row r="213" customHeight="1" spans="1:3">
      <c r="A213" s="43">
        <v>232</v>
      </c>
      <c r="B213" s="44" t="s">
        <v>291</v>
      </c>
      <c r="C213" s="30">
        <f>C214</f>
        <v>0</v>
      </c>
    </row>
    <row r="214" customHeight="1" spans="1:3">
      <c r="A214" s="43">
        <v>23204</v>
      </c>
      <c r="B214" s="44" t="s">
        <v>640</v>
      </c>
      <c r="C214" s="30">
        <f>SUM(C215:C229)</f>
        <v>0</v>
      </c>
    </row>
    <row r="215" customHeight="1" spans="1:3">
      <c r="A215" s="43">
        <v>2320401</v>
      </c>
      <c r="B215" s="29" t="s">
        <v>641</v>
      </c>
      <c r="C215" s="30">
        <v>0</v>
      </c>
    </row>
    <row r="216" customHeight="1" spans="1:3">
      <c r="A216" s="43">
        <v>2320405</v>
      </c>
      <c r="B216" s="29" t="s">
        <v>642</v>
      </c>
      <c r="C216" s="30">
        <v>0</v>
      </c>
    </row>
    <row r="217" customHeight="1" spans="1:3">
      <c r="A217" s="43">
        <v>2320411</v>
      </c>
      <c r="B217" s="29" t="s">
        <v>643</v>
      </c>
      <c r="C217" s="30">
        <v>0</v>
      </c>
    </row>
    <row r="218" customHeight="1" spans="1:3">
      <c r="A218" s="43">
        <v>2320413</v>
      </c>
      <c r="B218" s="29" t="s">
        <v>644</v>
      </c>
      <c r="C218" s="30">
        <v>0</v>
      </c>
    </row>
    <row r="219" customHeight="1" spans="1:3">
      <c r="A219" s="43">
        <v>2320414</v>
      </c>
      <c r="B219" s="29" t="s">
        <v>645</v>
      </c>
      <c r="C219" s="30">
        <v>0</v>
      </c>
    </row>
    <row r="220" customHeight="1" spans="1:3">
      <c r="A220" s="43">
        <v>2320416</v>
      </c>
      <c r="B220" s="29" t="s">
        <v>646</v>
      </c>
      <c r="C220" s="30">
        <v>0</v>
      </c>
    </row>
    <row r="221" customHeight="1" spans="1:3">
      <c r="A221" s="43">
        <v>2320417</v>
      </c>
      <c r="B221" s="29" t="s">
        <v>647</v>
      </c>
      <c r="C221" s="30">
        <v>0</v>
      </c>
    </row>
    <row r="222" customHeight="1" spans="1:3">
      <c r="A222" s="43">
        <v>2320418</v>
      </c>
      <c r="B222" s="29" t="s">
        <v>648</v>
      </c>
      <c r="C222" s="30">
        <v>0</v>
      </c>
    </row>
    <row r="223" customHeight="1" spans="1:3">
      <c r="A223" s="43">
        <v>2320419</v>
      </c>
      <c r="B223" s="29" t="s">
        <v>649</v>
      </c>
      <c r="C223" s="30">
        <v>0</v>
      </c>
    </row>
    <row r="224" customHeight="1" spans="1:3">
      <c r="A224" s="43">
        <v>2320420</v>
      </c>
      <c r="B224" s="29" t="s">
        <v>650</v>
      </c>
      <c r="C224" s="30">
        <v>0</v>
      </c>
    </row>
    <row r="225" customHeight="1" spans="1:3">
      <c r="A225" s="43">
        <v>2320431</v>
      </c>
      <c r="B225" s="29" t="s">
        <v>651</v>
      </c>
      <c r="C225" s="30">
        <v>0</v>
      </c>
    </row>
    <row r="226" customHeight="1" spans="1:3">
      <c r="A226" s="43">
        <v>2320432</v>
      </c>
      <c r="B226" s="29" t="s">
        <v>652</v>
      </c>
      <c r="C226" s="30">
        <v>0</v>
      </c>
    </row>
    <row r="227" customHeight="1" spans="1:3">
      <c r="A227" s="43">
        <v>2320433</v>
      </c>
      <c r="B227" s="29" t="s">
        <v>653</v>
      </c>
      <c r="C227" s="30">
        <v>0</v>
      </c>
    </row>
    <row r="228" customHeight="1" spans="1:3">
      <c r="A228" s="43">
        <v>2320498</v>
      </c>
      <c r="B228" s="29" t="s">
        <v>654</v>
      </c>
      <c r="C228" s="30">
        <v>0</v>
      </c>
    </row>
    <row r="229" customHeight="1" spans="1:3">
      <c r="A229" s="43">
        <v>2320499</v>
      </c>
      <c r="B229" s="29" t="s">
        <v>655</v>
      </c>
      <c r="C229" s="30">
        <v>0</v>
      </c>
    </row>
    <row r="230" customHeight="1" spans="1:3">
      <c r="A230" s="43">
        <v>233</v>
      </c>
      <c r="B230" s="44" t="s">
        <v>294</v>
      </c>
      <c r="C230" s="30">
        <f>C231</f>
        <v>0</v>
      </c>
    </row>
    <row r="231" customHeight="1" spans="1:3">
      <c r="A231" s="43">
        <v>23304</v>
      </c>
      <c r="B231" s="44" t="s">
        <v>656</v>
      </c>
      <c r="C231" s="30">
        <f>SUM(C232:C246)</f>
        <v>0</v>
      </c>
    </row>
    <row r="232" customHeight="1" spans="1:3">
      <c r="A232" s="43">
        <v>2330401</v>
      </c>
      <c r="B232" s="29" t="s">
        <v>657</v>
      </c>
      <c r="C232" s="30">
        <v>0</v>
      </c>
    </row>
    <row r="233" customHeight="1" spans="1:3">
      <c r="A233" s="43">
        <v>2330405</v>
      </c>
      <c r="B233" s="29" t="s">
        <v>658</v>
      </c>
      <c r="C233" s="30">
        <v>0</v>
      </c>
    </row>
    <row r="234" customHeight="1" spans="1:3">
      <c r="A234" s="43">
        <v>2330411</v>
      </c>
      <c r="B234" s="29" t="s">
        <v>659</v>
      </c>
      <c r="C234" s="30">
        <v>0</v>
      </c>
    </row>
    <row r="235" customHeight="1" spans="1:3">
      <c r="A235" s="43">
        <v>2330413</v>
      </c>
      <c r="B235" s="29" t="s">
        <v>660</v>
      </c>
      <c r="C235" s="30">
        <v>0</v>
      </c>
    </row>
    <row r="236" customHeight="1" spans="1:3">
      <c r="A236" s="43">
        <v>2330414</v>
      </c>
      <c r="B236" s="29" t="s">
        <v>661</v>
      </c>
      <c r="C236" s="30">
        <v>0</v>
      </c>
    </row>
    <row r="237" customHeight="1" spans="1:3">
      <c r="A237" s="43">
        <v>2330416</v>
      </c>
      <c r="B237" s="29" t="s">
        <v>662</v>
      </c>
      <c r="C237" s="30">
        <v>0</v>
      </c>
    </row>
    <row r="238" customHeight="1" spans="1:3">
      <c r="A238" s="43">
        <v>2330417</v>
      </c>
      <c r="B238" s="29" t="s">
        <v>663</v>
      </c>
      <c r="C238" s="30">
        <v>0</v>
      </c>
    </row>
    <row r="239" customHeight="1" spans="1:3">
      <c r="A239" s="43">
        <v>2330418</v>
      </c>
      <c r="B239" s="29" t="s">
        <v>664</v>
      </c>
      <c r="C239" s="30">
        <v>0</v>
      </c>
    </row>
    <row r="240" customHeight="1" spans="1:3">
      <c r="A240" s="43">
        <v>2330419</v>
      </c>
      <c r="B240" s="29" t="s">
        <v>665</v>
      </c>
      <c r="C240" s="30">
        <v>0</v>
      </c>
    </row>
    <row r="241" customHeight="1" spans="1:3">
      <c r="A241" s="43">
        <v>2330420</v>
      </c>
      <c r="B241" s="29" t="s">
        <v>666</v>
      </c>
      <c r="C241" s="30">
        <v>0</v>
      </c>
    </row>
    <row r="242" customHeight="1" spans="1:3">
      <c r="A242" s="43">
        <v>2330431</v>
      </c>
      <c r="B242" s="29" t="s">
        <v>667</v>
      </c>
      <c r="C242" s="30">
        <v>0</v>
      </c>
    </row>
    <row r="243" customHeight="1" spans="1:3">
      <c r="A243" s="43">
        <v>2330432</v>
      </c>
      <c r="B243" s="29" t="s">
        <v>668</v>
      </c>
      <c r="C243" s="30">
        <v>0</v>
      </c>
    </row>
    <row r="244" customHeight="1" spans="1:3">
      <c r="A244" s="43">
        <v>2330433</v>
      </c>
      <c r="B244" s="29" t="s">
        <v>669</v>
      </c>
      <c r="C244" s="30">
        <v>0</v>
      </c>
    </row>
    <row r="245" customHeight="1" spans="1:3">
      <c r="A245" s="43">
        <v>2330498</v>
      </c>
      <c r="B245" s="29" t="s">
        <v>670</v>
      </c>
      <c r="C245" s="30">
        <v>0</v>
      </c>
    </row>
    <row r="246" customHeight="1" spans="1:3">
      <c r="A246" s="43">
        <v>2330499</v>
      </c>
      <c r="B246" s="29" t="s">
        <v>671</v>
      </c>
      <c r="C246" s="30">
        <v>0</v>
      </c>
    </row>
    <row r="247" customHeight="1" spans="1:3">
      <c r="A247" s="43">
        <v>234</v>
      </c>
      <c r="B247" s="42" t="s">
        <v>672</v>
      </c>
      <c r="C247" s="30">
        <f>SUM(C248,C261)</f>
        <v>0</v>
      </c>
    </row>
    <row r="248" customHeight="1" spans="1:3">
      <c r="A248" s="43">
        <v>23401</v>
      </c>
      <c r="B248" s="42" t="s">
        <v>673</v>
      </c>
      <c r="C248" s="30">
        <f>SUM(C249:C260)</f>
        <v>0</v>
      </c>
    </row>
    <row r="249" customHeight="1" spans="1:3">
      <c r="A249" s="43">
        <v>2340101</v>
      </c>
      <c r="B249" s="43" t="s">
        <v>674</v>
      </c>
      <c r="C249" s="30">
        <v>0</v>
      </c>
    </row>
    <row r="250" customHeight="1" spans="1:3">
      <c r="A250" s="43">
        <v>2340102</v>
      </c>
      <c r="B250" s="43" t="s">
        <v>675</v>
      </c>
      <c r="C250" s="30">
        <v>0</v>
      </c>
    </row>
    <row r="251" customHeight="1" spans="1:3">
      <c r="A251" s="43">
        <v>2340103</v>
      </c>
      <c r="B251" s="43" t="s">
        <v>676</v>
      </c>
      <c r="C251" s="30">
        <v>0</v>
      </c>
    </row>
    <row r="252" customHeight="1" spans="1:3">
      <c r="A252" s="43">
        <v>2340104</v>
      </c>
      <c r="B252" s="43" t="s">
        <v>677</v>
      </c>
      <c r="C252" s="30">
        <v>0</v>
      </c>
    </row>
    <row r="253" customHeight="1" spans="1:3">
      <c r="A253" s="43">
        <v>2340105</v>
      </c>
      <c r="B253" s="43" t="s">
        <v>678</v>
      </c>
      <c r="C253" s="30">
        <v>0</v>
      </c>
    </row>
    <row r="254" customHeight="1" spans="1:3">
      <c r="A254" s="43">
        <v>2340106</v>
      </c>
      <c r="B254" s="43" t="s">
        <v>679</v>
      </c>
      <c r="C254" s="30">
        <v>0</v>
      </c>
    </row>
    <row r="255" customHeight="1" spans="1:3">
      <c r="A255" s="43">
        <v>2340107</v>
      </c>
      <c r="B255" s="43" t="s">
        <v>680</v>
      </c>
      <c r="C255" s="30">
        <v>0</v>
      </c>
    </row>
    <row r="256" customHeight="1" spans="1:3">
      <c r="A256" s="43">
        <v>2340108</v>
      </c>
      <c r="B256" s="43" t="s">
        <v>681</v>
      </c>
      <c r="C256" s="30">
        <v>0</v>
      </c>
    </row>
    <row r="257" customHeight="1" spans="1:3">
      <c r="A257" s="43">
        <v>2340109</v>
      </c>
      <c r="B257" s="43" t="s">
        <v>682</v>
      </c>
      <c r="C257" s="30">
        <v>0</v>
      </c>
    </row>
    <row r="258" customHeight="1" spans="1:3">
      <c r="A258" s="43">
        <v>2340110</v>
      </c>
      <c r="B258" s="43" t="s">
        <v>683</v>
      </c>
      <c r="C258" s="30">
        <v>0</v>
      </c>
    </row>
    <row r="259" customHeight="1" spans="1:3">
      <c r="A259" s="43">
        <v>2340111</v>
      </c>
      <c r="B259" s="43" t="s">
        <v>684</v>
      </c>
      <c r="C259" s="30">
        <v>0</v>
      </c>
    </row>
    <row r="260" customHeight="1" spans="1:3">
      <c r="A260" s="43">
        <v>2340199</v>
      </c>
      <c r="B260" s="43" t="s">
        <v>685</v>
      </c>
      <c r="C260" s="30">
        <v>0</v>
      </c>
    </row>
    <row r="261" customHeight="1" spans="1:3">
      <c r="A261" s="43">
        <v>23402</v>
      </c>
      <c r="B261" s="42" t="s">
        <v>686</v>
      </c>
      <c r="C261" s="30">
        <f>SUM(C262:C267)</f>
        <v>0</v>
      </c>
    </row>
    <row r="262" customHeight="1" spans="1:3">
      <c r="A262" s="43">
        <v>2340201</v>
      </c>
      <c r="B262" s="43" t="s">
        <v>687</v>
      </c>
      <c r="C262" s="30">
        <v>0</v>
      </c>
    </row>
    <row r="263" customHeight="1" spans="1:3">
      <c r="A263" s="43">
        <v>2340202</v>
      </c>
      <c r="B263" s="43" t="s">
        <v>688</v>
      </c>
      <c r="C263" s="30">
        <v>0</v>
      </c>
    </row>
    <row r="264" customHeight="1" spans="1:3">
      <c r="A264" s="43">
        <v>2340203</v>
      </c>
      <c r="B264" s="43" t="s">
        <v>689</v>
      </c>
      <c r="C264" s="30">
        <v>0</v>
      </c>
    </row>
    <row r="265" customHeight="1" spans="1:3">
      <c r="A265" s="43">
        <v>2340204</v>
      </c>
      <c r="B265" s="43" t="s">
        <v>690</v>
      </c>
      <c r="C265" s="30">
        <v>0</v>
      </c>
    </row>
    <row r="266" customHeight="1" spans="1:3">
      <c r="A266" s="43">
        <v>2340205</v>
      </c>
      <c r="B266" s="43" t="s">
        <v>691</v>
      </c>
      <c r="C266" s="30">
        <v>0</v>
      </c>
    </row>
    <row r="267" customHeight="1" spans="1:3">
      <c r="A267" s="43">
        <v>2340299</v>
      </c>
      <c r="B267" s="43" t="s">
        <v>692</v>
      </c>
      <c r="C267" s="30">
        <v>0</v>
      </c>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一般公共预算收入表</vt:lpstr>
      <vt:lpstr>一般公共预算支出表</vt:lpstr>
      <vt:lpstr>一般公共预算本级支出表 </vt:lpstr>
      <vt:lpstr>一般公共预算本级基本支出表</vt:lpstr>
      <vt:lpstr>一般公共预算税收返还和转移支付表</vt:lpstr>
      <vt:lpstr>政府一般债务限额和余额情况表</vt:lpstr>
      <vt:lpstr>政府性基金收入表</vt:lpstr>
      <vt:lpstr>政府性基金支出表</vt:lpstr>
      <vt:lpstr>本级政府性基金支出表</vt:lpstr>
      <vt:lpstr>政府性基金转移支付表</vt:lpstr>
      <vt:lpstr>政府专项债务限额和余额情况表</vt:lpstr>
      <vt:lpstr>国有资本经营预算收入表</vt:lpstr>
      <vt:lpstr>国有资本经营预算支出表</vt:lpstr>
      <vt:lpstr>本级国有资本经营预算支出表</vt:lpstr>
      <vt:lpstr>国有资本经营预算转移支付表</vt:lpstr>
      <vt:lpstr>社会保险基金收入表</vt:lpstr>
      <vt:lpstr>社会保险基金支出表</vt:lpstr>
      <vt:lpstr>“三公”经费支出表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预算股</dc:creator>
  <cp:lastModifiedBy>LCQCZJ</cp:lastModifiedBy>
  <dcterms:created xsi:type="dcterms:W3CDTF">2021-07-20T10:51:00Z</dcterms:created>
  <dcterms:modified xsi:type="dcterms:W3CDTF">2023-11-15T09:06:38Z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E51407A984184BFE99AC224556CF92BF</vt:lpwstr>
  </property>
</Properties>
</file>